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L271" i="9"/>
  <c r="E271" i="9"/>
  <c r="M270" i="9"/>
  <c r="L270" i="9"/>
  <c r="E270" i="9"/>
  <c r="M269" i="9"/>
  <c r="F269" i="9" s="1"/>
  <c r="L269" i="9"/>
  <c r="E269" i="9"/>
  <c r="M268" i="9"/>
  <c r="L268" i="9"/>
  <c r="F268" i="9"/>
  <c r="E268" i="9"/>
  <c r="M267" i="9"/>
  <c r="L267" i="9"/>
  <c r="F267" i="9"/>
  <c r="B267" i="9" s="1"/>
  <c r="E267" i="9"/>
  <c r="M266" i="9"/>
  <c r="L266" i="9"/>
  <c r="F266" i="9" s="1"/>
  <c r="E266" i="9"/>
  <c r="B266" i="9" s="1"/>
  <c r="M265" i="9"/>
  <c r="L265" i="9"/>
  <c r="F265" i="9"/>
  <c r="E265" i="9"/>
  <c r="B265" i="9" s="1"/>
  <c r="M264" i="9"/>
  <c r="L264" i="9"/>
  <c r="F264" i="9" s="1"/>
  <c r="E264" i="9"/>
  <c r="M263" i="9"/>
  <c r="L263" i="9"/>
  <c r="E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E257" i="9"/>
  <c r="B257" i="9" s="1"/>
  <c r="M256" i="9"/>
  <c r="L256" i="9"/>
  <c r="F256" i="9" s="1"/>
  <c r="E256" i="9"/>
  <c r="M255" i="9"/>
  <c r="L255" i="9"/>
  <c r="E255" i="9"/>
  <c r="M254" i="9"/>
  <c r="L254" i="9"/>
  <c r="E254" i="9"/>
  <c r="M253" i="9"/>
  <c r="F253" i="9" s="1"/>
  <c r="L253" i="9"/>
  <c r="E253" i="9"/>
  <c r="B253" i="9" s="1"/>
  <c r="M252" i="9"/>
  <c r="L252" i="9"/>
  <c r="F252" i="9"/>
  <c r="E252" i="9"/>
  <c r="M251" i="9"/>
  <c r="L251" i="9"/>
  <c r="F251" i="9"/>
  <c r="B251" i="9" s="1"/>
  <c r="E251" i="9"/>
  <c r="M250" i="9"/>
  <c r="L250" i="9"/>
  <c r="F250" i="9" s="1"/>
  <c r="E250" i="9"/>
  <c r="B250" i="9" s="1"/>
  <c r="M249" i="9"/>
  <c r="L249" i="9"/>
  <c r="F249" i="9"/>
  <c r="E249" i="9"/>
  <c r="B249" i="9" s="1"/>
  <c r="M248" i="9"/>
  <c r="L248" i="9"/>
  <c r="F248" i="9" s="1"/>
  <c r="E248" i="9"/>
  <c r="M247" i="9"/>
  <c r="L247" i="9"/>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E241" i="9"/>
  <c r="B241" i="9" s="1"/>
  <c r="M240" i="9"/>
  <c r="L240" i="9"/>
  <c r="F240" i="9" s="1"/>
  <c r="E240" i="9"/>
  <c r="M239" i="9"/>
  <c r="L239" i="9"/>
  <c r="E239" i="9"/>
  <c r="M238" i="9"/>
  <c r="L238" i="9"/>
  <c r="E238" i="9"/>
  <c r="M237" i="9"/>
  <c r="F237" i="9" s="1"/>
  <c r="L237" i="9"/>
  <c r="E237" i="9"/>
  <c r="M236" i="9"/>
  <c r="L236" i="9"/>
  <c r="F236" i="9"/>
  <c r="E236" i="9"/>
  <c r="M235" i="9"/>
  <c r="L235" i="9"/>
  <c r="F235" i="9"/>
  <c r="B235" i="9" s="1"/>
  <c r="E235" i="9"/>
  <c r="M234" i="9"/>
  <c r="L234" i="9"/>
  <c r="F234" i="9" s="1"/>
  <c r="E234" i="9"/>
  <c r="B234" i="9" s="1"/>
  <c r="M233" i="9"/>
  <c r="L233" i="9"/>
  <c r="F233" i="9"/>
  <c r="E233" i="9"/>
  <c r="B233" i="9" s="1"/>
  <c r="M232" i="9"/>
  <c r="L232" i="9"/>
  <c r="F232" i="9" s="1"/>
  <c r="E232" i="9"/>
  <c r="M231" i="9"/>
  <c r="L231" i="9"/>
  <c r="E231" i="9"/>
  <c r="M230" i="9"/>
  <c r="L230" i="9"/>
  <c r="E230" i="9"/>
  <c r="M229" i="9"/>
  <c r="F229" i="9" s="1"/>
  <c r="L229" i="9"/>
  <c r="E229" i="9"/>
  <c r="M228" i="9"/>
  <c r="L228" i="9"/>
  <c r="F228" i="9"/>
  <c r="E228" i="9"/>
  <c r="M227" i="9"/>
  <c r="L227" i="9"/>
  <c r="F227" i="9"/>
  <c r="B227" i="9" s="1"/>
  <c r="E227" i="9"/>
  <c r="M226" i="9"/>
  <c r="L226" i="9"/>
  <c r="F226" i="9" s="1"/>
  <c r="E226" i="9"/>
  <c r="B226" i="9" s="1"/>
  <c r="H225" i="9"/>
  <c r="G225" i="9"/>
  <c r="F225" i="9"/>
  <c r="E225" i="9"/>
  <c r="B225" i="9" s="1"/>
  <c r="M224" i="9"/>
  <c r="L224" i="9"/>
  <c r="F224" i="9" s="1"/>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H143" i="9"/>
  <c r="G143" i="9"/>
  <c r="E143" i="9" s="1"/>
  <c r="B143" i="9" s="1"/>
  <c r="F143" i="9"/>
  <c r="F142" i="9"/>
  <c r="H141" i="9"/>
  <c r="G141" i="9"/>
  <c r="F141" i="9"/>
  <c r="E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E68" i="9" s="1"/>
  <c r="F68" i="9"/>
  <c r="B68" i="9"/>
  <c r="H67" i="9"/>
  <c r="G67" i="9"/>
  <c r="F67" i="9"/>
  <c r="E67" i="9"/>
  <c r="B67" i="9" s="1"/>
  <c r="H66" i="9"/>
  <c r="E66" i="9" s="1"/>
  <c r="B66" i="9" s="1"/>
  <c r="G66" i="9"/>
  <c r="F66" i="9"/>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F41" i="9"/>
  <c r="E41" i="9"/>
  <c r="B41" i="9" s="1"/>
  <c r="H40" i="9"/>
  <c r="G40" i="9"/>
  <c r="F40" i="9"/>
  <c r="H39" i="9"/>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E31" i="9" s="1"/>
  <c r="B31" i="9" s="1"/>
  <c r="F31" i="9"/>
  <c r="H30" i="9"/>
  <c r="G30" i="9"/>
  <c r="F30" i="9"/>
  <c r="H29" i="9"/>
  <c r="G29" i="9"/>
  <c r="E29" i="9" s="1"/>
  <c r="B29" i="9" s="1"/>
  <c r="F29" i="9"/>
  <c r="H28" i="9"/>
  <c r="G28" i="9"/>
  <c r="E28" i="9" s="1"/>
  <c r="B28" i="9" s="1"/>
  <c r="F28" i="9"/>
  <c r="H27" i="9"/>
  <c r="G27" i="9"/>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I3" i="9"/>
  <c r="H3" i="9"/>
  <c r="G3" i="9"/>
  <c r="D101" i="8"/>
  <c r="C1576" i="1" s="1"/>
  <c r="D95" i="8"/>
  <c r="D90" i="8"/>
  <c r="D85" i="8"/>
  <c r="D80" i="8"/>
  <c r="D75" i="8"/>
  <c r="D70" i="8"/>
  <c r="D65" i="8"/>
  <c r="D60" i="8"/>
  <c r="D55" i="8"/>
  <c r="D50" i="8"/>
  <c r="D44" i="8"/>
  <c r="D36" i="8"/>
  <c r="D26" i="8"/>
  <c r="D24" i="8" s="1"/>
  <c r="D18" i="8"/>
  <c r="D8" i="8"/>
  <c r="D6" i="8" s="1"/>
  <c r="C1481" i="1" s="1"/>
  <c r="E44" i="7"/>
  <c r="D44" i="7"/>
  <c r="E39" i="7"/>
  <c r="D39" i="7"/>
  <c r="D38" i="7" s="1"/>
  <c r="H31" i="3" s="1"/>
  <c r="E38" i="7"/>
  <c r="E30" i="7"/>
  <c r="D30" i="7"/>
  <c r="E23" i="7"/>
  <c r="E22" i="7" s="1"/>
  <c r="D23" i="7"/>
  <c r="D22" i="7"/>
  <c r="H30" i="3"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D417" i="4"/>
  <c r="D644"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D311" i="4"/>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E128" i="4"/>
  <c r="D128" i="4"/>
  <c r="F127" i="4"/>
  <c r="F126" i="4"/>
  <c r="E125" i="4"/>
  <c r="D125" i="4"/>
  <c r="D124" i="4" s="1"/>
  <c r="E124" i="4"/>
  <c r="D120" i="1" s="1"/>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c r="E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G1577" i="1" s="1"/>
  <c r="C1575"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C1560" i="1"/>
  <c r="C1559" i="1"/>
  <c r="C1558" i="1"/>
  <c r="H1558" i="1" s="1"/>
  <c r="C1557" i="1"/>
  <c r="H1556" i="1"/>
  <c r="G1556" i="1"/>
  <c r="C1556" i="1"/>
  <c r="H1555" i="1"/>
  <c r="C1555" i="1"/>
  <c r="G1555" i="1" s="1"/>
  <c r="C1554" i="1"/>
  <c r="C1553" i="1"/>
  <c r="G1553" i="1" s="1"/>
  <c r="H1552" i="1"/>
  <c r="G1552" i="1"/>
  <c r="C1552" i="1"/>
  <c r="C1551" i="1"/>
  <c r="C1550" i="1"/>
  <c r="H1550" i="1" s="1"/>
  <c r="C1549" i="1"/>
  <c r="H1548" i="1"/>
  <c r="G1548" i="1"/>
  <c r="C1548" i="1"/>
  <c r="H1547" i="1"/>
  <c r="C1547" i="1"/>
  <c r="G1547" i="1" s="1"/>
  <c r="C1546" i="1"/>
  <c r="C1545" i="1"/>
  <c r="G1545" i="1" s="1"/>
  <c r="H1544" i="1"/>
  <c r="G1544" i="1"/>
  <c r="C1544" i="1"/>
  <c r="C1543" i="1"/>
  <c r="C1542" i="1"/>
  <c r="H1542" i="1" s="1"/>
  <c r="C1541" i="1"/>
  <c r="H1540" i="1"/>
  <c r="G1540" i="1"/>
  <c r="C1540" i="1"/>
  <c r="H1539" i="1"/>
  <c r="C1539" i="1"/>
  <c r="G1539" i="1" s="1"/>
  <c r="C1538" i="1"/>
  <c r="C1537" i="1"/>
  <c r="G1537" i="1" s="1"/>
  <c r="H1536" i="1"/>
  <c r="G1536" i="1"/>
  <c r="C1536" i="1"/>
  <c r="C1535" i="1"/>
  <c r="C1534" i="1"/>
  <c r="H1534" i="1" s="1"/>
  <c r="C1533" i="1"/>
  <c r="H1532" i="1"/>
  <c r="G1532" i="1"/>
  <c r="C1532" i="1"/>
  <c r="H1531" i="1"/>
  <c r="C1531" i="1"/>
  <c r="G1531" i="1" s="1"/>
  <c r="C1530" i="1"/>
  <c r="C1529" i="1"/>
  <c r="G1529" i="1" s="1"/>
  <c r="H1528" i="1"/>
  <c r="G1528" i="1"/>
  <c r="C1528" i="1"/>
  <c r="C1527" i="1"/>
  <c r="C1526" i="1"/>
  <c r="H1526" i="1" s="1"/>
  <c r="C1525" i="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G1512" i="1"/>
  <c r="C1512" i="1"/>
  <c r="H1511" i="1"/>
  <c r="G1511" i="1"/>
  <c r="C1511" i="1"/>
  <c r="C1510" i="1"/>
  <c r="H1510" i="1" s="1"/>
  <c r="H1509" i="1"/>
  <c r="C1509" i="1"/>
  <c r="G1509" i="1" s="1"/>
  <c r="H1508" i="1"/>
  <c r="G1508" i="1"/>
  <c r="C1508" i="1"/>
  <c r="G1507" i="1"/>
  <c r="C1507" i="1"/>
  <c r="H1507" i="1" s="1"/>
  <c r="G1506" i="1"/>
  <c r="C1506" i="1"/>
  <c r="H1506" i="1" s="1"/>
  <c r="H1505" i="1"/>
  <c r="C1505" i="1"/>
  <c r="G1505" i="1" s="1"/>
  <c r="H1504" i="1"/>
  <c r="C1504" i="1"/>
  <c r="G1504" i="1" s="1"/>
  <c r="G1503" i="1"/>
  <c r="C1503" i="1"/>
  <c r="H1503" i="1" s="1"/>
  <c r="C1502" i="1"/>
  <c r="H1502" i="1" s="1"/>
  <c r="C1501" i="1"/>
  <c r="G1501" i="1" s="1"/>
  <c r="H1500" i="1"/>
  <c r="G1500" i="1"/>
  <c r="C1500" i="1"/>
  <c r="G1499" i="1"/>
  <c r="C1499" i="1"/>
  <c r="H1499" i="1" s="1"/>
  <c r="G1498" i="1"/>
  <c r="C1498" i="1"/>
  <c r="H1498" i="1" s="1"/>
  <c r="H1497" i="1"/>
  <c r="C1497" i="1"/>
  <c r="G1497" i="1" s="1"/>
  <c r="H1496" i="1"/>
  <c r="G1496" i="1"/>
  <c r="C1496" i="1"/>
  <c r="H1495" i="1"/>
  <c r="G1495" i="1"/>
  <c r="C1495" i="1"/>
  <c r="G1494" i="1"/>
  <c r="C1494" i="1"/>
  <c r="H1494" i="1" s="1"/>
  <c r="H1493" i="1"/>
  <c r="C1493" i="1"/>
  <c r="G1493" i="1" s="1"/>
  <c r="H1492" i="1"/>
  <c r="G1492" i="1"/>
  <c r="C1492" i="1"/>
  <c r="G1491" i="1"/>
  <c r="C1491" i="1"/>
  <c r="H1491" i="1" s="1"/>
  <c r="G1490" i="1"/>
  <c r="C1490" i="1"/>
  <c r="H1490" i="1" s="1"/>
  <c r="H1489" i="1"/>
  <c r="C1489" i="1"/>
  <c r="G1489" i="1" s="1"/>
  <c r="H1488" i="1"/>
  <c r="G1488" i="1"/>
  <c r="C1488" i="1"/>
  <c r="H1487" i="1"/>
  <c r="G1487" i="1"/>
  <c r="C1487" i="1"/>
  <c r="G1486" i="1"/>
  <c r="C1486" i="1"/>
  <c r="H1486" i="1" s="1"/>
  <c r="C1485" i="1"/>
  <c r="G1485" i="1" s="1"/>
  <c r="C1484" i="1"/>
  <c r="H1484" i="1" s="1"/>
  <c r="G1482" i="1"/>
  <c r="C1482" i="1"/>
  <c r="H1482" i="1" s="1"/>
  <c r="C1480" i="1"/>
  <c r="H1480" i="1" s="1"/>
  <c r="D1479" i="1"/>
  <c r="C1479" i="1"/>
  <c r="J1478" i="1"/>
  <c r="G1478" i="1"/>
  <c r="D1478" i="1"/>
  <c r="H1478" i="1" s="1"/>
  <c r="C1478" i="1"/>
  <c r="D1477" i="1"/>
  <c r="H1477" i="1" s="1"/>
  <c r="C1477" i="1"/>
  <c r="J1476" i="1"/>
  <c r="H1476" i="1"/>
  <c r="G1476" i="1"/>
  <c r="I1476" i="1" s="1"/>
  <c r="D1476" i="1"/>
  <c r="C1476" i="1"/>
  <c r="H1475" i="1"/>
  <c r="G1475" i="1"/>
  <c r="D1475" i="1"/>
  <c r="C1475" i="1"/>
  <c r="D1474" i="1"/>
  <c r="C1474" i="1"/>
  <c r="J1473" i="1"/>
  <c r="G1473" i="1"/>
  <c r="I1473" i="1" s="1"/>
  <c r="D1473" i="1"/>
  <c r="H1473" i="1" s="1"/>
  <c r="C1473" i="1"/>
  <c r="D1472" i="1"/>
  <c r="H1472" i="1" s="1"/>
  <c r="C1472" i="1"/>
  <c r="J1471" i="1"/>
  <c r="H1471" i="1"/>
  <c r="G1471" i="1"/>
  <c r="I1471" i="1" s="1"/>
  <c r="D1471" i="1"/>
  <c r="C1471" i="1"/>
  <c r="D1470" i="1"/>
  <c r="D1469" i="1"/>
  <c r="D1468" i="1"/>
  <c r="H1468" i="1" s="1"/>
  <c r="C1468" i="1"/>
  <c r="J1467" i="1"/>
  <c r="H1467" i="1"/>
  <c r="G1467" i="1"/>
  <c r="I1467" i="1" s="1"/>
  <c r="D1467" i="1"/>
  <c r="C1467" i="1"/>
  <c r="D1466" i="1"/>
  <c r="C1466" i="1"/>
  <c r="H1466" i="1" s="1"/>
  <c r="J1465" i="1"/>
  <c r="G1465" i="1"/>
  <c r="I1465" i="1" s="1"/>
  <c r="D1465" i="1"/>
  <c r="H1465" i="1" s="1"/>
  <c r="C1465" i="1"/>
  <c r="D1464" i="1"/>
  <c r="H1464" i="1" s="1"/>
  <c r="C1464" i="1"/>
  <c r="J1463" i="1"/>
  <c r="H1463" i="1"/>
  <c r="G1463" i="1"/>
  <c r="I1463" i="1" s="1"/>
  <c r="D1463" i="1"/>
  <c r="C1463" i="1"/>
  <c r="D1462" i="1"/>
  <c r="C1462" i="1"/>
  <c r="H1461" i="1"/>
  <c r="D1461" i="1"/>
  <c r="C1461" i="1"/>
  <c r="G1461" i="1" s="1"/>
  <c r="D1460" i="1"/>
  <c r="C1460" i="1"/>
  <c r="J1459" i="1"/>
  <c r="D1459" i="1"/>
  <c r="C1459" i="1"/>
  <c r="G1459" i="1" s="1"/>
  <c r="H1458" i="1"/>
  <c r="D1458" i="1"/>
  <c r="C1458" i="1"/>
  <c r="D1457" i="1"/>
  <c r="C1457" i="1"/>
  <c r="D1456" i="1"/>
  <c r="C1456" i="1"/>
  <c r="J1455" i="1"/>
  <c r="H1455" i="1"/>
  <c r="D1455" i="1"/>
  <c r="C1455" i="1"/>
  <c r="G1455" i="1" s="1"/>
  <c r="D1454" i="1"/>
  <c r="C1454" i="1"/>
  <c r="D1453" i="1"/>
  <c r="D1452" i="1"/>
  <c r="C1452" i="1"/>
  <c r="J1451" i="1"/>
  <c r="H1451" i="1"/>
  <c r="D1451" i="1"/>
  <c r="C1451" i="1"/>
  <c r="G1451" i="1" s="1"/>
  <c r="H1450" i="1"/>
  <c r="D1450" i="1"/>
  <c r="C1450" i="1"/>
  <c r="H1449" i="1"/>
  <c r="D1449" i="1"/>
  <c r="C1449" i="1"/>
  <c r="G1449" i="1" s="1"/>
  <c r="D1448" i="1"/>
  <c r="C1448" i="1"/>
  <c r="J1447" i="1"/>
  <c r="D1447" i="1"/>
  <c r="C1447" i="1"/>
  <c r="G1447" i="1" s="1"/>
  <c r="H1446" i="1"/>
  <c r="D1446" i="1"/>
  <c r="C1446" i="1"/>
  <c r="H1445" i="1"/>
  <c r="D1445" i="1"/>
  <c r="C1445" i="1"/>
  <c r="J1445" i="1" s="1"/>
  <c r="D1444" i="1"/>
  <c r="J1444" i="1" s="1"/>
  <c r="C1444" i="1"/>
  <c r="D1443" i="1"/>
  <c r="C1443" i="1"/>
  <c r="G1443" i="1" s="1"/>
  <c r="D1442" i="1"/>
  <c r="G1442" i="1" s="1"/>
  <c r="C1442" i="1"/>
  <c r="G1441" i="1"/>
  <c r="D1441" i="1"/>
  <c r="C1441" i="1"/>
  <c r="J1441" i="1" s="1"/>
  <c r="D1440" i="1"/>
  <c r="C1440" i="1"/>
  <c r="J1440" i="1" s="1"/>
  <c r="G1439" i="1"/>
  <c r="D1439" i="1"/>
  <c r="C1439" i="1"/>
  <c r="D1438" i="1"/>
  <c r="C1438" i="1"/>
  <c r="H1438" i="1" s="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D1347" i="1"/>
  <c r="C1347" i="1"/>
  <c r="H1347" i="1" s="1"/>
  <c r="D1346" i="1"/>
  <c r="C1346" i="1"/>
  <c r="G1345" i="1"/>
  <c r="D1345" i="1"/>
  <c r="C1345" i="1"/>
  <c r="H1345" i="1" s="1"/>
  <c r="G1344" i="1"/>
  <c r="D1344" i="1"/>
  <c r="C1344" i="1"/>
  <c r="H1344" i="1" s="1"/>
  <c r="D1343" i="1"/>
  <c r="C1343" i="1"/>
  <c r="H1343" i="1" s="1"/>
  <c r="D1342" i="1"/>
  <c r="C1342" i="1"/>
  <c r="G1341" i="1"/>
  <c r="D1341" i="1"/>
  <c r="C1341" i="1"/>
  <c r="H1341" i="1" s="1"/>
  <c r="G1340" i="1"/>
  <c r="D1340" i="1"/>
  <c r="C1340" i="1"/>
  <c r="H1340" i="1" s="1"/>
  <c r="D1339" i="1"/>
  <c r="C1339" i="1"/>
  <c r="H1339" i="1" s="1"/>
  <c r="D1338" i="1"/>
  <c r="C1338" i="1"/>
  <c r="G1337" i="1"/>
  <c r="D1337" i="1"/>
  <c r="C1337" i="1"/>
  <c r="H1337" i="1" s="1"/>
  <c r="G1336" i="1"/>
  <c r="D1336" i="1"/>
  <c r="C1336" i="1"/>
  <c r="H1336" i="1" s="1"/>
  <c r="D1335" i="1"/>
  <c r="C1335" i="1"/>
  <c r="H1335" i="1" s="1"/>
  <c r="D1334" i="1"/>
  <c r="C1334" i="1"/>
  <c r="G1333" i="1"/>
  <c r="D1333" i="1"/>
  <c r="C1333" i="1"/>
  <c r="H1333" i="1" s="1"/>
  <c r="G1332" i="1"/>
  <c r="D1332" i="1"/>
  <c r="C1332" i="1"/>
  <c r="H1332" i="1" s="1"/>
  <c r="D1331" i="1"/>
  <c r="C1331" i="1"/>
  <c r="H1331" i="1" s="1"/>
  <c r="D1330" i="1"/>
  <c r="C1330" i="1"/>
  <c r="D1328" i="1"/>
  <c r="C1328" i="1"/>
  <c r="G1328" i="1" s="1"/>
  <c r="D1327" i="1"/>
  <c r="C1327" i="1"/>
  <c r="H1326" i="1"/>
  <c r="D1326" i="1"/>
  <c r="C1326" i="1"/>
  <c r="G1326" i="1" s="1"/>
  <c r="H1325" i="1"/>
  <c r="D1325" i="1"/>
  <c r="C1325" i="1"/>
  <c r="G1325" i="1" s="1"/>
  <c r="D1324" i="1"/>
  <c r="C1324" i="1"/>
  <c r="G1324" i="1" s="1"/>
  <c r="D1323" i="1"/>
  <c r="C1323" i="1"/>
  <c r="H1322" i="1"/>
  <c r="D1322" i="1"/>
  <c r="C1322" i="1"/>
  <c r="G1322" i="1" s="1"/>
  <c r="H1321" i="1"/>
  <c r="D1321" i="1"/>
  <c r="C1321" i="1"/>
  <c r="G1321" i="1" s="1"/>
  <c r="D1320" i="1"/>
  <c r="C1320" i="1"/>
  <c r="G1320" i="1" s="1"/>
  <c r="D1319" i="1"/>
  <c r="C1319" i="1"/>
  <c r="H1318" i="1"/>
  <c r="D1318" i="1"/>
  <c r="C1318" i="1"/>
  <c r="G1318" i="1" s="1"/>
  <c r="H1317" i="1"/>
  <c r="D1317" i="1"/>
  <c r="C1317" i="1"/>
  <c r="G1317" i="1" s="1"/>
  <c r="D1316" i="1"/>
  <c r="C1316" i="1"/>
  <c r="G1316" i="1" s="1"/>
  <c r="D1315" i="1"/>
  <c r="C1315" i="1"/>
  <c r="H1314" i="1"/>
  <c r="D1314" i="1"/>
  <c r="C1314" i="1"/>
  <c r="G1314" i="1" s="1"/>
  <c r="H1313" i="1"/>
  <c r="D1313" i="1"/>
  <c r="C1313" i="1"/>
  <c r="G1313" i="1" s="1"/>
  <c r="D1312" i="1"/>
  <c r="C1312" i="1"/>
  <c r="G1312" i="1" s="1"/>
  <c r="D1311" i="1"/>
  <c r="C1311" i="1"/>
  <c r="H1310" i="1"/>
  <c r="D1310" i="1"/>
  <c r="C1310" i="1"/>
  <c r="G1310" i="1" s="1"/>
  <c r="H1309" i="1"/>
  <c r="D1309" i="1"/>
  <c r="C1309" i="1"/>
  <c r="G1309" i="1" s="1"/>
  <c r="D1308" i="1"/>
  <c r="C1308" i="1"/>
  <c r="G1308" i="1" s="1"/>
  <c r="D1307" i="1"/>
  <c r="C1307" i="1"/>
  <c r="H1306" i="1"/>
  <c r="D1306" i="1"/>
  <c r="C1306" i="1"/>
  <c r="G1306" i="1" s="1"/>
  <c r="H1305" i="1"/>
  <c r="D1305" i="1"/>
  <c r="C1305" i="1"/>
  <c r="G1305" i="1" s="1"/>
  <c r="D1304" i="1"/>
  <c r="C1304" i="1"/>
  <c r="G1304" i="1" s="1"/>
  <c r="D1303" i="1"/>
  <c r="C1303" i="1"/>
  <c r="H1302" i="1"/>
  <c r="D1302" i="1"/>
  <c r="C1302" i="1"/>
  <c r="G1302" i="1" s="1"/>
  <c r="H1301" i="1"/>
  <c r="D1301" i="1"/>
  <c r="C1301" i="1"/>
  <c r="G1301"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C1223" i="1"/>
  <c r="H1221" i="1"/>
  <c r="D1221" i="1"/>
  <c r="C1221" i="1"/>
  <c r="G1221" i="1" s="1"/>
  <c r="H1220" i="1"/>
  <c r="D1220" i="1"/>
  <c r="C1220" i="1"/>
  <c r="G1220" i="1" s="1"/>
  <c r="D1219" i="1"/>
  <c r="C1219" i="1"/>
  <c r="G1219" i="1" s="1"/>
  <c r="D1218" i="1"/>
  <c r="C1218" i="1"/>
  <c r="D1217" i="1"/>
  <c r="C1217" i="1"/>
  <c r="G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G1201" i="1"/>
  <c r="C1201" i="1"/>
  <c r="H1201" i="1" s="1"/>
  <c r="D1200" i="1"/>
  <c r="C1200" i="1"/>
  <c r="G1199" i="1"/>
  <c r="D1199" i="1"/>
  <c r="C1199" i="1"/>
  <c r="H1199" i="1" s="1"/>
  <c r="G1198" i="1"/>
  <c r="D1198" i="1"/>
  <c r="C1198" i="1"/>
  <c r="H1198" i="1" s="1"/>
  <c r="D1197" i="1"/>
  <c r="C1197" i="1"/>
  <c r="H1197" i="1" s="1"/>
  <c r="D1196" i="1"/>
  <c r="C1196" i="1"/>
  <c r="G1195" i="1"/>
  <c r="D1195" i="1"/>
  <c r="C1195" i="1"/>
  <c r="H1195" i="1" s="1"/>
  <c r="G1194" i="1"/>
  <c r="D1194" i="1"/>
  <c r="C1194" i="1"/>
  <c r="H1194" i="1" s="1"/>
  <c r="D1193" i="1"/>
  <c r="C1193" i="1"/>
  <c r="H1193" i="1" s="1"/>
  <c r="D1192" i="1"/>
  <c r="C1192" i="1"/>
  <c r="G1191" i="1"/>
  <c r="D1191" i="1"/>
  <c r="C1191" i="1"/>
  <c r="H1191" i="1" s="1"/>
  <c r="G1190" i="1"/>
  <c r="D1190" i="1"/>
  <c r="C1190" i="1"/>
  <c r="H1190" i="1" s="1"/>
  <c r="D1189" i="1"/>
  <c r="C1189" i="1"/>
  <c r="H1189" i="1" s="1"/>
  <c r="D1188" i="1"/>
  <c r="C1188" i="1"/>
  <c r="G1187" i="1"/>
  <c r="D1187" i="1"/>
  <c r="C1187" i="1"/>
  <c r="H1187" i="1" s="1"/>
  <c r="G1186" i="1"/>
  <c r="D1186" i="1"/>
  <c r="C1186" i="1"/>
  <c r="H1186" i="1" s="1"/>
  <c r="D1185" i="1"/>
  <c r="C1185" i="1"/>
  <c r="H1185" i="1" s="1"/>
  <c r="D1184" i="1"/>
  <c r="C1184" i="1"/>
  <c r="D1182" i="1"/>
  <c r="C1182" i="1"/>
  <c r="G1182" i="1" s="1"/>
  <c r="D1181" i="1"/>
  <c r="C1181" i="1"/>
  <c r="H1180" i="1"/>
  <c r="D1180" i="1"/>
  <c r="C1180" i="1"/>
  <c r="G1180" i="1" s="1"/>
  <c r="H1179" i="1"/>
  <c r="D1179" i="1"/>
  <c r="C1179" i="1"/>
  <c r="G1179" i="1" s="1"/>
  <c r="D1178" i="1"/>
  <c r="C1178" i="1"/>
  <c r="G1178" i="1" s="1"/>
  <c r="D1177" i="1"/>
  <c r="C1177" i="1"/>
  <c r="H1176" i="1"/>
  <c r="D1176" i="1"/>
  <c r="C1176" i="1"/>
  <c r="G1176" i="1" s="1"/>
  <c r="H1175" i="1"/>
  <c r="C1175" i="1"/>
  <c r="G1175" i="1" s="1"/>
  <c r="D1174" i="1"/>
  <c r="C1174" i="1"/>
  <c r="D1173" i="1"/>
  <c r="C1173" i="1"/>
  <c r="D1172" i="1"/>
  <c r="C1172" i="1"/>
  <c r="D1171" i="1"/>
  <c r="C1171" i="1"/>
  <c r="D1170" i="1"/>
  <c r="C1170" i="1"/>
  <c r="D1169" i="1"/>
  <c r="C1169" i="1"/>
  <c r="D1168" i="1"/>
  <c r="C1168" i="1"/>
  <c r="C1167" i="1"/>
  <c r="D1166" i="1"/>
  <c r="H1166" i="1" s="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C1157" i="1"/>
  <c r="D1156" i="1"/>
  <c r="C1156" i="1"/>
  <c r="D1155" i="1"/>
  <c r="C1155"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D1055" i="1"/>
  <c r="C1055" i="1"/>
  <c r="D1054" i="1"/>
  <c r="C1054" i="1"/>
  <c r="G1053" i="1"/>
  <c r="D1053" i="1"/>
  <c r="C1053" i="1"/>
  <c r="H1053" i="1" s="1"/>
  <c r="D1052" i="1"/>
  <c r="C1052" i="1"/>
  <c r="D1051" i="1"/>
  <c r="C1051" i="1"/>
  <c r="D1050" i="1"/>
  <c r="G1050" i="1" s="1"/>
  <c r="C1050" i="1"/>
  <c r="G1049" i="1"/>
  <c r="D1049" i="1"/>
  <c r="C1049" i="1"/>
  <c r="H1049" i="1" s="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D991" i="1"/>
  <c r="H989" i="1"/>
  <c r="G989" i="1"/>
  <c r="D989" i="1"/>
  <c r="C989" i="1"/>
  <c r="H988" i="1"/>
  <c r="G988" i="1"/>
  <c r="D988" i="1"/>
  <c r="C988" i="1"/>
  <c r="H987" i="1"/>
  <c r="G987" i="1"/>
  <c r="D987" i="1"/>
  <c r="C987" i="1"/>
  <c r="H986" i="1"/>
  <c r="G986" i="1"/>
  <c r="D986" i="1"/>
  <c r="C986" i="1"/>
  <c r="H983" i="1"/>
  <c r="D983" i="1"/>
  <c r="C983" i="1"/>
  <c r="G983" i="1" s="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D718" i="1"/>
  <c r="H718" i="1" s="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H710" i="1"/>
  <c r="D710" i="1"/>
  <c r="C710" i="1"/>
  <c r="G710" i="1" s="1"/>
  <c r="H709" i="1"/>
  <c r="G709" i="1"/>
  <c r="D709" i="1"/>
  <c r="C709" i="1"/>
  <c r="H708" i="1"/>
  <c r="G708" i="1"/>
  <c r="D708" i="1"/>
  <c r="C708" i="1"/>
  <c r="H707" i="1"/>
  <c r="G707" i="1"/>
  <c r="D707" i="1"/>
  <c r="C707" i="1"/>
  <c r="H706" i="1"/>
  <c r="G706" i="1"/>
  <c r="D706" i="1"/>
  <c r="C706" i="1"/>
  <c r="D705" i="1"/>
  <c r="H705" i="1" s="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D644" i="1"/>
  <c r="C644" i="1"/>
  <c r="G643" i="1"/>
  <c r="D643" i="1"/>
  <c r="H643" i="1" s="1"/>
  <c r="C643" i="1"/>
  <c r="H642" i="1"/>
  <c r="D642" i="1"/>
  <c r="C642" i="1"/>
  <c r="G642" i="1" s="1"/>
  <c r="D641" i="1"/>
  <c r="C641" i="1"/>
  <c r="D637" i="1"/>
  <c r="D632" i="1"/>
  <c r="C632" i="1"/>
  <c r="D631" i="1"/>
  <c r="C631" i="1"/>
  <c r="D628" i="1"/>
  <c r="C628" i="1"/>
  <c r="D627" i="1"/>
  <c r="C627" i="1"/>
  <c r="H626" i="1"/>
  <c r="D626" i="1"/>
  <c r="C626" i="1"/>
  <c r="H625" i="1"/>
  <c r="D625" i="1"/>
  <c r="C625" i="1"/>
  <c r="D624" i="1"/>
  <c r="C624" i="1"/>
  <c r="D623" i="1"/>
  <c r="C623" i="1"/>
  <c r="G622" i="1"/>
  <c r="D622" i="1"/>
  <c r="C622" i="1"/>
  <c r="H622" i="1" s="1"/>
  <c r="D621" i="1"/>
  <c r="G621" i="1" s="1"/>
  <c r="C621" i="1"/>
  <c r="D620" i="1"/>
  <c r="C620" i="1"/>
  <c r="D619" i="1"/>
  <c r="C619" i="1"/>
  <c r="G618" i="1"/>
  <c r="D618" i="1"/>
  <c r="C618" i="1"/>
  <c r="H618" i="1" s="1"/>
  <c r="G617" i="1"/>
  <c r="D617" i="1"/>
  <c r="C617" i="1"/>
  <c r="D616" i="1"/>
  <c r="C616" i="1"/>
  <c r="D615" i="1"/>
  <c r="C615" i="1"/>
  <c r="G614" i="1"/>
  <c r="D614" i="1"/>
  <c r="C614" i="1"/>
  <c r="H614" i="1" s="1"/>
  <c r="D613" i="1"/>
  <c r="G613" i="1" s="1"/>
  <c r="C613" i="1"/>
  <c r="D612" i="1"/>
  <c r="C612" i="1"/>
  <c r="D611" i="1"/>
  <c r="C611" i="1"/>
  <c r="G610" i="1"/>
  <c r="D610" i="1"/>
  <c r="C610" i="1"/>
  <c r="H610" i="1" s="1"/>
  <c r="G609" i="1"/>
  <c r="D609" i="1"/>
  <c r="C609" i="1"/>
  <c r="D608" i="1"/>
  <c r="C608" i="1"/>
  <c r="D607" i="1"/>
  <c r="C607" i="1"/>
  <c r="G606" i="1"/>
  <c r="D606" i="1"/>
  <c r="C606" i="1"/>
  <c r="H606" i="1" s="1"/>
  <c r="D605" i="1"/>
  <c r="G605" i="1" s="1"/>
  <c r="C605" i="1"/>
  <c r="D604" i="1"/>
  <c r="C604" i="1"/>
  <c r="D603" i="1"/>
  <c r="C603" i="1"/>
  <c r="G602" i="1"/>
  <c r="D602" i="1"/>
  <c r="C602" i="1"/>
  <c r="H602" i="1" s="1"/>
  <c r="G601" i="1"/>
  <c r="D601" i="1"/>
  <c r="C601" i="1"/>
  <c r="D600" i="1"/>
  <c r="C600" i="1"/>
  <c r="D599" i="1"/>
  <c r="C599" i="1"/>
  <c r="G598" i="1"/>
  <c r="D598" i="1"/>
  <c r="C598" i="1"/>
  <c r="H598" i="1" s="1"/>
  <c r="D597" i="1"/>
  <c r="G597" i="1" s="1"/>
  <c r="C597" i="1"/>
  <c r="D596" i="1"/>
  <c r="C596" i="1"/>
  <c r="D595" i="1"/>
  <c r="C595" i="1"/>
  <c r="G594" i="1"/>
  <c r="D594" i="1"/>
  <c r="C594" i="1"/>
  <c r="H594" i="1" s="1"/>
  <c r="G593" i="1"/>
  <c r="D593" i="1"/>
  <c r="C593" i="1"/>
  <c r="D592" i="1"/>
  <c r="C592" i="1"/>
  <c r="D591" i="1"/>
  <c r="C591" i="1"/>
  <c r="G590" i="1"/>
  <c r="D590" i="1"/>
  <c r="C590" i="1"/>
  <c r="H590" i="1" s="1"/>
  <c r="D589" i="1"/>
  <c r="G589" i="1" s="1"/>
  <c r="C589" i="1"/>
  <c r="D588" i="1"/>
  <c r="C588" i="1"/>
  <c r="D587" i="1"/>
  <c r="G586" i="1"/>
  <c r="D586" i="1"/>
  <c r="C586" i="1"/>
  <c r="H586" i="1" s="1"/>
  <c r="G585" i="1"/>
  <c r="D585" i="1"/>
  <c r="C585" i="1"/>
  <c r="D584" i="1"/>
  <c r="C584" i="1"/>
  <c r="D583" i="1"/>
  <c r="C583" i="1"/>
  <c r="G582" i="1"/>
  <c r="D582" i="1"/>
  <c r="C582" i="1"/>
  <c r="H582" i="1" s="1"/>
  <c r="D581" i="1"/>
  <c r="G581" i="1" s="1"/>
  <c r="C581" i="1"/>
  <c r="D580" i="1"/>
  <c r="C580" i="1"/>
  <c r="D579" i="1"/>
  <c r="C579" i="1"/>
  <c r="G578" i="1"/>
  <c r="D578" i="1"/>
  <c r="C578" i="1"/>
  <c r="H578" i="1" s="1"/>
  <c r="G577" i="1"/>
  <c r="D577" i="1"/>
  <c r="C577" i="1"/>
  <c r="D576" i="1"/>
  <c r="C576" i="1"/>
  <c r="D575" i="1"/>
  <c r="C575" i="1"/>
  <c r="G574" i="1"/>
  <c r="D574" i="1"/>
  <c r="C574" i="1"/>
  <c r="H574" i="1" s="1"/>
  <c r="D573" i="1"/>
  <c r="G573" i="1" s="1"/>
  <c r="C573" i="1"/>
  <c r="D572" i="1"/>
  <c r="C572" i="1"/>
  <c r="D571" i="1"/>
  <c r="C571" i="1"/>
  <c r="G570" i="1"/>
  <c r="D570" i="1"/>
  <c r="C570" i="1"/>
  <c r="H570" i="1" s="1"/>
  <c r="G569" i="1"/>
  <c r="D569" i="1"/>
  <c r="C569" i="1"/>
  <c r="D568" i="1"/>
  <c r="C568" i="1"/>
  <c r="D567" i="1"/>
  <c r="C567" i="1"/>
  <c r="G566" i="1"/>
  <c r="D566" i="1"/>
  <c r="C566" i="1"/>
  <c r="H566" i="1" s="1"/>
  <c r="D565" i="1"/>
  <c r="G565" i="1" s="1"/>
  <c r="C565" i="1"/>
  <c r="D564" i="1"/>
  <c r="C564" i="1"/>
  <c r="D563" i="1"/>
  <c r="C563" i="1"/>
  <c r="G562" i="1"/>
  <c r="D562" i="1"/>
  <c r="C562" i="1"/>
  <c r="H562" i="1" s="1"/>
  <c r="G561" i="1"/>
  <c r="D561" i="1"/>
  <c r="C561" i="1"/>
  <c r="D560" i="1"/>
  <c r="C560" i="1"/>
  <c r="D559" i="1"/>
  <c r="C559" i="1"/>
  <c r="G558" i="1"/>
  <c r="D558" i="1"/>
  <c r="C558" i="1"/>
  <c r="H558" i="1" s="1"/>
  <c r="D557" i="1"/>
  <c r="G557" i="1" s="1"/>
  <c r="C557" i="1"/>
  <c r="D556" i="1"/>
  <c r="C556" i="1"/>
  <c r="D555" i="1"/>
  <c r="C555" i="1"/>
  <c r="G554" i="1"/>
  <c r="D554" i="1"/>
  <c r="C554" i="1"/>
  <c r="H554" i="1" s="1"/>
  <c r="G553" i="1"/>
  <c r="D553" i="1"/>
  <c r="C553" i="1"/>
  <c r="D552" i="1"/>
  <c r="C552" i="1"/>
  <c r="D551" i="1"/>
  <c r="C551" i="1"/>
  <c r="G550" i="1"/>
  <c r="D550" i="1"/>
  <c r="C550" i="1"/>
  <c r="H550" i="1" s="1"/>
  <c r="D549" i="1"/>
  <c r="G549" i="1" s="1"/>
  <c r="C549" i="1"/>
  <c r="D548" i="1"/>
  <c r="C548" i="1"/>
  <c r="D547" i="1"/>
  <c r="C547" i="1"/>
  <c r="G546" i="1"/>
  <c r="D546" i="1"/>
  <c r="C546" i="1"/>
  <c r="H546" i="1" s="1"/>
  <c r="G545" i="1"/>
  <c r="D545" i="1"/>
  <c r="C545" i="1"/>
  <c r="D544" i="1"/>
  <c r="C544" i="1"/>
  <c r="D543" i="1"/>
  <c r="C543" i="1"/>
  <c r="G542" i="1"/>
  <c r="D542" i="1"/>
  <c r="C542" i="1"/>
  <c r="H542" i="1" s="1"/>
  <c r="D541" i="1"/>
  <c r="G541" i="1" s="1"/>
  <c r="C541" i="1"/>
  <c r="D540" i="1"/>
  <c r="C540" i="1"/>
  <c r="D539" i="1"/>
  <c r="C539" i="1"/>
  <c r="G538" i="1"/>
  <c r="D538" i="1"/>
  <c r="C538" i="1"/>
  <c r="H538" i="1" s="1"/>
  <c r="G537" i="1"/>
  <c r="D537" i="1"/>
  <c r="C537" i="1"/>
  <c r="D536" i="1"/>
  <c r="C536" i="1"/>
  <c r="D535" i="1"/>
  <c r="C535" i="1"/>
  <c r="G534" i="1"/>
  <c r="D534" i="1"/>
  <c r="C534" i="1"/>
  <c r="H534" i="1" s="1"/>
  <c r="D533" i="1"/>
  <c r="G533" i="1" s="1"/>
  <c r="C533" i="1"/>
  <c r="D532" i="1"/>
  <c r="C532" i="1"/>
  <c r="D531" i="1"/>
  <c r="C531" i="1"/>
  <c r="G530" i="1"/>
  <c r="D530" i="1"/>
  <c r="C530" i="1"/>
  <c r="H530" i="1" s="1"/>
  <c r="G529" i="1"/>
  <c r="D529" i="1"/>
  <c r="C529" i="1"/>
  <c r="D528" i="1"/>
  <c r="C528" i="1"/>
  <c r="D527" i="1"/>
  <c r="C527" i="1"/>
  <c r="G526" i="1"/>
  <c r="D526" i="1"/>
  <c r="C526" i="1"/>
  <c r="H526" i="1" s="1"/>
  <c r="D525" i="1"/>
  <c r="G525" i="1" s="1"/>
  <c r="C525" i="1"/>
  <c r="D524" i="1"/>
  <c r="C524" i="1"/>
  <c r="D521" i="1"/>
  <c r="G521" i="1" s="1"/>
  <c r="C521" i="1"/>
  <c r="D520" i="1"/>
  <c r="C520" i="1"/>
  <c r="D519" i="1"/>
  <c r="C519" i="1"/>
  <c r="G518" i="1"/>
  <c r="D518" i="1"/>
  <c r="C518" i="1"/>
  <c r="H518" i="1" s="1"/>
  <c r="D517" i="1"/>
  <c r="G517" i="1" s="1"/>
  <c r="C517" i="1"/>
  <c r="D516" i="1"/>
  <c r="C516" i="1"/>
  <c r="D515" i="1"/>
  <c r="C515" i="1"/>
  <c r="G514" i="1"/>
  <c r="D514" i="1"/>
  <c r="C514" i="1"/>
  <c r="H514" i="1" s="1"/>
  <c r="D513" i="1"/>
  <c r="G513" i="1" s="1"/>
  <c r="C513" i="1"/>
  <c r="D512" i="1"/>
  <c r="C512" i="1"/>
  <c r="D511" i="1"/>
  <c r="C511" i="1"/>
  <c r="G510" i="1"/>
  <c r="D510" i="1"/>
  <c r="C510" i="1"/>
  <c r="H510" i="1" s="1"/>
  <c r="D509" i="1"/>
  <c r="G509" i="1" s="1"/>
  <c r="C509" i="1"/>
  <c r="D508" i="1"/>
  <c r="C508" i="1"/>
  <c r="D507" i="1"/>
  <c r="C507" i="1"/>
  <c r="G506" i="1"/>
  <c r="D506" i="1"/>
  <c r="C506" i="1"/>
  <c r="H506" i="1" s="1"/>
  <c r="D505" i="1"/>
  <c r="G505" i="1" s="1"/>
  <c r="C505" i="1"/>
  <c r="D504" i="1"/>
  <c r="C504" i="1"/>
  <c r="D503" i="1"/>
  <c r="C503" i="1"/>
  <c r="G502" i="1"/>
  <c r="D502" i="1"/>
  <c r="C502" i="1"/>
  <c r="H502" i="1" s="1"/>
  <c r="D501" i="1"/>
  <c r="G501" i="1" s="1"/>
  <c r="C501" i="1"/>
  <c r="D500" i="1"/>
  <c r="C500" i="1"/>
  <c r="D499" i="1"/>
  <c r="C499" i="1"/>
  <c r="G498" i="1"/>
  <c r="D498" i="1"/>
  <c r="C498" i="1"/>
  <c r="H498" i="1" s="1"/>
  <c r="D497" i="1"/>
  <c r="G497" i="1" s="1"/>
  <c r="C497" i="1"/>
  <c r="D496" i="1"/>
  <c r="C496" i="1"/>
  <c r="D495" i="1"/>
  <c r="C495" i="1"/>
  <c r="G494" i="1"/>
  <c r="D494" i="1"/>
  <c r="C494" i="1"/>
  <c r="H494" i="1" s="1"/>
  <c r="D493" i="1"/>
  <c r="G493" i="1" s="1"/>
  <c r="C493" i="1"/>
  <c r="D492" i="1"/>
  <c r="C492" i="1"/>
  <c r="D491" i="1"/>
  <c r="C491" i="1"/>
  <c r="G490" i="1"/>
  <c r="D490" i="1"/>
  <c r="C490" i="1"/>
  <c r="H490" i="1" s="1"/>
  <c r="D489" i="1"/>
  <c r="G489" i="1" s="1"/>
  <c r="C489" i="1"/>
  <c r="D488" i="1"/>
  <c r="C488" i="1"/>
  <c r="D487" i="1"/>
  <c r="C487" i="1"/>
  <c r="G486" i="1"/>
  <c r="D486" i="1"/>
  <c r="C486" i="1"/>
  <c r="H486" i="1" s="1"/>
  <c r="D485" i="1"/>
  <c r="G485" i="1" s="1"/>
  <c r="C485" i="1"/>
  <c r="D484" i="1"/>
  <c r="C484" i="1"/>
  <c r="D483" i="1"/>
  <c r="C483" i="1"/>
  <c r="G482" i="1"/>
  <c r="D482" i="1"/>
  <c r="C482" i="1"/>
  <c r="H482" i="1" s="1"/>
  <c r="D481" i="1"/>
  <c r="G481" i="1" s="1"/>
  <c r="C481" i="1"/>
  <c r="D480" i="1"/>
  <c r="C480" i="1"/>
  <c r="D479" i="1"/>
  <c r="C479" i="1"/>
  <c r="G478" i="1"/>
  <c r="D478" i="1"/>
  <c r="C478" i="1"/>
  <c r="H478" i="1" s="1"/>
  <c r="D477" i="1"/>
  <c r="G477" i="1" s="1"/>
  <c r="C477" i="1"/>
  <c r="D476" i="1"/>
  <c r="C476" i="1"/>
  <c r="D475" i="1"/>
  <c r="C475" i="1"/>
  <c r="G474" i="1"/>
  <c r="D474" i="1"/>
  <c r="C474" i="1"/>
  <c r="H474" i="1" s="1"/>
  <c r="D473" i="1"/>
  <c r="G473" i="1" s="1"/>
  <c r="C473" i="1"/>
  <c r="G472" i="1"/>
  <c r="D472" i="1"/>
  <c r="C472" i="1"/>
  <c r="H472" i="1" s="1"/>
  <c r="D471" i="1"/>
  <c r="C471" i="1"/>
  <c r="D470" i="1"/>
  <c r="C470" i="1"/>
  <c r="H470" i="1" s="1"/>
  <c r="G469" i="1"/>
  <c r="D469" i="1"/>
  <c r="C469" i="1"/>
  <c r="D468" i="1"/>
  <c r="G468" i="1" s="1"/>
  <c r="C468" i="1"/>
  <c r="D467" i="1"/>
  <c r="C467" i="1"/>
  <c r="D466" i="1"/>
  <c r="D465" i="1"/>
  <c r="G465" i="1" s="1"/>
  <c r="C465" i="1"/>
  <c r="D464" i="1"/>
  <c r="C464" i="1"/>
  <c r="H464" i="1" s="1"/>
  <c r="D463" i="1"/>
  <c r="C463" i="1"/>
  <c r="G462" i="1"/>
  <c r="D462" i="1"/>
  <c r="C462" i="1"/>
  <c r="H462" i="1" s="1"/>
  <c r="D461" i="1"/>
  <c r="G461" i="1" s="1"/>
  <c r="C461" i="1"/>
  <c r="D460" i="1"/>
  <c r="C460" i="1"/>
  <c r="H460" i="1" s="1"/>
  <c r="D459" i="1"/>
  <c r="C459" i="1"/>
  <c r="D458" i="1"/>
  <c r="C458" i="1"/>
  <c r="H458" i="1" s="1"/>
  <c r="D457" i="1"/>
  <c r="G457" i="1" s="1"/>
  <c r="C457" i="1"/>
  <c r="G456" i="1"/>
  <c r="D456" i="1"/>
  <c r="C456" i="1"/>
  <c r="H456" i="1" s="1"/>
  <c r="D455" i="1"/>
  <c r="C455" i="1"/>
  <c r="D454" i="1"/>
  <c r="C454" i="1"/>
  <c r="H454" i="1" s="1"/>
  <c r="C453" i="1"/>
  <c r="D452" i="1"/>
  <c r="G452" i="1" s="1"/>
  <c r="C452" i="1"/>
  <c r="D451" i="1"/>
  <c r="C451" i="1"/>
  <c r="G450" i="1"/>
  <c r="D450" i="1"/>
  <c r="C450" i="1"/>
  <c r="H450" i="1" s="1"/>
  <c r="D449" i="1"/>
  <c r="G449" i="1" s="1"/>
  <c r="C449" i="1"/>
  <c r="D448" i="1"/>
  <c r="C448" i="1"/>
  <c r="H448" i="1" s="1"/>
  <c r="D447" i="1"/>
  <c r="C447" i="1"/>
  <c r="G446" i="1"/>
  <c r="D446" i="1"/>
  <c r="C446" i="1"/>
  <c r="H446" i="1" s="1"/>
  <c r="D445" i="1"/>
  <c r="G445" i="1" s="1"/>
  <c r="C445" i="1"/>
  <c r="D444" i="1"/>
  <c r="C444" i="1"/>
  <c r="H444" i="1" s="1"/>
  <c r="D443" i="1"/>
  <c r="C443" i="1"/>
  <c r="D442" i="1"/>
  <c r="C442" i="1"/>
  <c r="H442" i="1" s="1"/>
  <c r="D441" i="1"/>
  <c r="G441" i="1" s="1"/>
  <c r="C441" i="1"/>
  <c r="G440" i="1"/>
  <c r="D440" i="1"/>
  <c r="C440" i="1"/>
  <c r="H440" i="1" s="1"/>
  <c r="D439" i="1"/>
  <c r="C439" i="1"/>
  <c r="D438" i="1"/>
  <c r="C438" i="1"/>
  <c r="H438" i="1" s="1"/>
  <c r="G437" i="1"/>
  <c r="D437" i="1"/>
  <c r="C437" i="1"/>
  <c r="D436" i="1"/>
  <c r="G436" i="1" s="1"/>
  <c r="C436" i="1"/>
  <c r="D435" i="1"/>
  <c r="C435" i="1"/>
  <c r="G434" i="1"/>
  <c r="D434" i="1"/>
  <c r="C434" i="1"/>
  <c r="H434" i="1" s="1"/>
  <c r="D433" i="1"/>
  <c r="G433" i="1" s="1"/>
  <c r="C433" i="1"/>
  <c r="D432" i="1"/>
  <c r="C432" i="1"/>
  <c r="H432" i="1" s="1"/>
  <c r="D431" i="1"/>
  <c r="C431" i="1"/>
  <c r="G430" i="1"/>
  <c r="D430" i="1"/>
  <c r="C430" i="1"/>
  <c r="H430" i="1" s="1"/>
  <c r="D429" i="1"/>
  <c r="G429" i="1" s="1"/>
  <c r="C429" i="1"/>
  <c r="D428" i="1"/>
  <c r="C428" i="1"/>
  <c r="H428" i="1" s="1"/>
  <c r="D427" i="1"/>
  <c r="C427" i="1"/>
  <c r="D426" i="1"/>
  <c r="C426" i="1"/>
  <c r="H426" i="1" s="1"/>
  <c r="D425" i="1"/>
  <c r="G425" i="1" s="1"/>
  <c r="C425" i="1"/>
  <c r="G424" i="1"/>
  <c r="D424" i="1"/>
  <c r="C424" i="1"/>
  <c r="H424" i="1" s="1"/>
  <c r="D423" i="1"/>
  <c r="C423" i="1"/>
  <c r="D422" i="1"/>
  <c r="C422" i="1"/>
  <c r="H422" i="1" s="1"/>
  <c r="G421" i="1"/>
  <c r="D421" i="1"/>
  <c r="C421" i="1"/>
  <c r="D420" i="1"/>
  <c r="G420" i="1" s="1"/>
  <c r="C420" i="1"/>
  <c r="D419" i="1"/>
  <c r="C419" i="1"/>
  <c r="G418" i="1"/>
  <c r="D418" i="1"/>
  <c r="C418" i="1"/>
  <c r="H418" i="1" s="1"/>
  <c r="D417" i="1"/>
  <c r="G417" i="1" s="1"/>
  <c r="C417" i="1"/>
  <c r="D416" i="1"/>
  <c r="C416" i="1"/>
  <c r="H416" i="1" s="1"/>
  <c r="D413" i="1"/>
  <c r="G413" i="1" s="1"/>
  <c r="C413" i="1"/>
  <c r="D412" i="1"/>
  <c r="C412" i="1"/>
  <c r="H412" i="1" s="1"/>
  <c r="D411" i="1"/>
  <c r="D406" i="1"/>
  <c r="C406" i="1"/>
  <c r="H406" i="1" s="1"/>
  <c r="D405" i="1"/>
  <c r="C405" i="1"/>
  <c r="G404" i="1"/>
  <c r="D404" i="1"/>
  <c r="C404" i="1"/>
  <c r="H404" i="1" s="1"/>
  <c r="D401" i="1"/>
  <c r="G401" i="1" s="1"/>
  <c r="C401" i="1"/>
  <c r="D400" i="1"/>
  <c r="C400" i="1"/>
  <c r="H400" i="1" s="1"/>
  <c r="D399" i="1"/>
  <c r="C399" i="1"/>
  <c r="G398" i="1"/>
  <c r="D398" i="1"/>
  <c r="C398" i="1"/>
  <c r="H398" i="1" s="1"/>
  <c r="D397" i="1"/>
  <c r="G397" i="1" s="1"/>
  <c r="C397" i="1"/>
  <c r="D396" i="1"/>
  <c r="C396" i="1"/>
  <c r="H396" i="1" s="1"/>
  <c r="D395" i="1"/>
  <c r="C395" i="1"/>
  <c r="D394" i="1"/>
  <c r="C394" i="1"/>
  <c r="H394" i="1" s="1"/>
  <c r="D393" i="1"/>
  <c r="G393" i="1" s="1"/>
  <c r="C393" i="1"/>
  <c r="G392" i="1"/>
  <c r="D392" i="1"/>
  <c r="C392" i="1"/>
  <c r="H392" i="1" s="1"/>
  <c r="D391" i="1"/>
  <c r="C391" i="1"/>
  <c r="D390" i="1"/>
  <c r="C390" i="1"/>
  <c r="H390" i="1" s="1"/>
  <c r="G389" i="1"/>
  <c r="D389" i="1"/>
  <c r="C389" i="1"/>
  <c r="D388" i="1"/>
  <c r="G388" i="1" s="1"/>
  <c r="C388" i="1"/>
  <c r="D387" i="1"/>
  <c r="C387" i="1"/>
  <c r="G386" i="1"/>
  <c r="D386" i="1"/>
  <c r="C386" i="1"/>
  <c r="H386" i="1" s="1"/>
  <c r="D385" i="1"/>
  <c r="G385" i="1" s="1"/>
  <c r="C385" i="1"/>
  <c r="D384" i="1"/>
  <c r="C384" i="1"/>
  <c r="H384" i="1" s="1"/>
  <c r="D383" i="1"/>
  <c r="C383" i="1"/>
  <c r="G382" i="1"/>
  <c r="D382" i="1"/>
  <c r="C382" i="1"/>
  <c r="H382" i="1" s="1"/>
  <c r="D381" i="1"/>
  <c r="G381" i="1" s="1"/>
  <c r="C381" i="1"/>
  <c r="D380" i="1"/>
  <c r="C380" i="1"/>
  <c r="H380" i="1" s="1"/>
  <c r="D379" i="1"/>
  <c r="C379" i="1"/>
  <c r="D378" i="1"/>
  <c r="C378" i="1"/>
  <c r="D377" i="1"/>
  <c r="G377" i="1" s="1"/>
  <c r="C377" i="1"/>
  <c r="G376" i="1"/>
  <c r="D376" i="1"/>
  <c r="C376" i="1"/>
  <c r="H376" i="1" s="1"/>
  <c r="D375" i="1"/>
  <c r="C375" i="1"/>
  <c r="D374" i="1"/>
  <c r="C374" i="1"/>
  <c r="H374" i="1" s="1"/>
  <c r="G373" i="1"/>
  <c r="D373" i="1"/>
  <c r="C373" i="1"/>
  <c r="D372" i="1"/>
  <c r="G372" i="1" s="1"/>
  <c r="C372" i="1"/>
  <c r="D371" i="1"/>
  <c r="C371" i="1"/>
  <c r="G370" i="1"/>
  <c r="D370" i="1"/>
  <c r="C370" i="1"/>
  <c r="H370" i="1" s="1"/>
  <c r="D369" i="1"/>
  <c r="G369" i="1" s="1"/>
  <c r="C369" i="1"/>
  <c r="D368" i="1"/>
  <c r="C368" i="1"/>
  <c r="H368" i="1" s="1"/>
  <c r="D367" i="1"/>
  <c r="C367" i="1"/>
  <c r="D366" i="1"/>
  <c r="G366" i="1" s="1"/>
  <c r="C366" i="1"/>
  <c r="H366" i="1" s="1"/>
  <c r="D365" i="1"/>
  <c r="C365" i="1"/>
  <c r="C364" i="1"/>
  <c r="D363" i="1"/>
  <c r="C363" i="1"/>
  <c r="D362" i="1"/>
  <c r="C362" i="1"/>
  <c r="H362" i="1" s="1"/>
  <c r="D361" i="1"/>
  <c r="G361" i="1" s="1"/>
  <c r="C361" i="1"/>
  <c r="G360" i="1"/>
  <c r="D360" i="1"/>
  <c r="C360" i="1"/>
  <c r="H360" i="1" s="1"/>
  <c r="D359" i="1"/>
  <c r="C359" i="1"/>
  <c r="G357" i="1"/>
  <c r="D357" i="1"/>
  <c r="C357" i="1"/>
  <c r="D356" i="1"/>
  <c r="G356" i="1" s="1"/>
  <c r="C356" i="1"/>
  <c r="D355" i="1"/>
  <c r="C355" i="1"/>
  <c r="G354" i="1"/>
  <c r="D354" i="1"/>
  <c r="C354" i="1"/>
  <c r="H354" i="1" s="1"/>
  <c r="D353" i="1"/>
  <c r="G353" i="1" s="1"/>
  <c r="C353" i="1"/>
  <c r="D352" i="1"/>
  <c r="C352" i="1"/>
  <c r="H352" i="1" s="1"/>
  <c r="D351" i="1"/>
  <c r="C351" i="1"/>
  <c r="G350" i="1"/>
  <c r="D350" i="1"/>
  <c r="C350" i="1"/>
  <c r="H350" i="1" s="1"/>
  <c r="D349" i="1"/>
  <c r="G349" i="1" s="1"/>
  <c r="C349" i="1"/>
  <c r="D348" i="1"/>
  <c r="C348" i="1"/>
  <c r="H348" i="1" s="1"/>
  <c r="D347" i="1"/>
  <c r="C347" i="1"/>
  <c r="D344" i="1"/>
  <c r="C344" i="1"/>
  <c r="H344" i="1" s="1"/>
  <c r="D343" i="1"/>
  <c r="C343" i="1"/>
  <c r="G342" i="1"/>
  <c r="D342" i="1"/>
  <c r="C342" i="1"/>
  <c r="H342" i="1" s="1"/>
  <c r="D341" i="1"/>
  <c r="G341" i="1" s="1"/>
  <c r="C341" i="1"/>
  <c r="D340" i="1"/>
  <c r="C340" i="1"/>
  <c r="H340" i="1" s="1"/>
  <c r="D339" i="1"/>
  <c r="C339" i="1"/>
  <c r="D338" i="1"/>
  <c r="C338" i="1"/>
  <c r="H338" i="1" s="1"/>
  <c r="D337" i="1"/>
  <c r="G337" i="1" s="1"/>
  <c r="C337" i="1"/>
  <c r="G336" i="1"/>
  <c r="D336" i="1"/>
  <c r="C336" i="1"/>
  <c r="H336" i="1" s="1"/>
  <c r="D335" i="1"/>
  <c r="C335" i="1"/>
  <c r="D334" i="1"/>
  <c r="C334" i="1"/>
  <c r="H334" i="1" s="1"/>
  <c r="G333" i="1"/>
  <c r="D333" i="1"/>
  <c r="C333" i="1"/>
  <c r="D332" i="1"/>
  <c r="G332" i="1" s="1"/>
  <c r="C332" i="1"/>
  <c r="D331" i="1"/>
  <c r="C331" i="1"/>
  <c r="G330" i="1"/>
  <c r="D330" i="1"/>
  <c r="C330" i="1"/>
  <c r="H330" i="1" s="1"/>
  <c r="D329" i="1"/>
  <c r="G329" i="1" s="1"/>
  <c r="C329" i="1"/>
  <c r="D328" i="1"/>
  <c r="C328" i="1"/>
  <c r="H328" i="1" s="1"/>
  <c r="D327" i="1"/>
  <c r="C327" i="1"/>
  <c r="C326" i="1"/>
  <c r="H326" i="1" s="1"/>
  <c r="D325" i="1"/>
  <c r="G325" i="1" s="1"/>
  <c r="C325" i="1"/>
  <c r="G324" i="1"/>
  <c r="D324" i="1"/>
  <c r="C324" i="1"/>
  <c r="H324" i="1" s="1"/>
  <c r="D323" i="1"/>
  <c r="C323" i="1"/>
  <c r="D322" i="1"/>
  <c r="C322" i="1"/>
  <c r="H322" i="1" s="1"/>
  <c r="G321" i="1"/>
  <c r="D321" i="1"/>
  <c r="C321" i="1"/>
  <c r="D320" i="1"/>
  <c r="G320" i="1" s="1"/>
  <c r="C320" i="1"/>
  <c r="D319" i="1"/>
  <c r="C319" i="1"/>
  <c r="H319" i="1" s="1"/>
  <c r="D318" i="1"/>
  <c r="C318" i="1"/>
  <c r="H318" i="1" s="1"/>
  <c r="G317" i="1"/>
  <c r="D317" i="1"/>
  <c r="C317" i="1"/>
  <c r="H317" i="1" s="1"/>
  <c r="D316" i="1"/>
  <c r="G316" i="1" s="1"/>
  <c r="C316" i="1"/>
  <c r="D315" i="1"/>
  <c r="C315" i="1"/>
  <c r="H315" i="1" s="1"/>
  <c r="D314" i="1"/>
  <c r="C314" i="1"/>
  <c r="H314" i="1" s="1"/>
  <c r="G313" i="1"/>
  <c r="D313" i="1"/>
  <c r="C313" i="1"/>
  <c r="H313" i="1" s="1"/>
  <c r="D312" i="1"/>
  <c r="G312" i="1" s="1"/>
  <c r="C312" i="1"/>
  <c r="D311" i="1"/>
  <c r="C311" i="1"/>
  <c r="H311" i="1" s="1"/>
  <c r="D310" i="1"/>
  <c r="C310" i="1"/>
  <c r="H310" i="1" s="1"/>
  <c r="G309" i="1"/>
  <c r="D309" i="1"/>
  <c r="C309" i="1"/>
  <c r="H309" i="1" s="1"/>
  <c r="D308" i="1"/>
  <c r="G308" i="1" s="1"/>
  <c r="C308" i="1"/>
  <c r="D307" i="1"/>
  <c r="C307" i="1"/>
  <c r="H307" i="1" s="1"/>
  <c r="C306" i="1"/>
  <c r="G305" i="1"/>
  <c r="D305" i="1"/>
  <c r="C305" i="1"/>
  <c r="H305" i="1" s="1"/>
  <c r="D304" i="1"/>
  <c r="G304" i="1" s="1"/>
  <c r="C304" i="1"/>
  <c r="D303" i="1"/>
  <c r="C303" i="1"/>
  <c r="H303" i="1" s="1"/>
  <c r="D302" i="1"/>
  <c r="C302" i="1"/>
  <c r="H302" i="1" s="1"/>
  <c r="G301" i="1"/>
  <c r="D301" i="1"/>
  <c r="C301" i="1"/>
  <c r="H301" i="1" s="1"/>
  <c r="D300" i="1"/>
  <c r="G300" i="1" s="1"/>
  <c r="C300" i="1"/>
  <c r="D299" i="1"/>
  <c r="C299" i="1"/>
  <c r="H299" i="1" s="1"/>
  <c r="D298" i="1"/>
  <c r="C298" i="1"/>
  <c r="H298" i="1" s="1"/>
  <c r="G297" i="1"/>
  <c r="D297" i="1"/>
  <c r="C297" i="1"/>
  <c r="H297" i="1" s="1"/>
  <c r="D296" i="1"/>
  <c r="G296" i="1" s="1"/>
  <c r="C296" i="1"/>
  <c r="D295" i="1"/>
  <c r="C295" i="1"/>
  <c r="H295" i="1" s="1"/>
  <c r="D294" i="1"/>
  <c r="D292" i="1"/>
  <c r="G292" i="1" s="1"/>
  <c r="C292" i="1"/>
  <c r="D291" i="1"/>
  <c r="C291" i="1"/>
  <c r="H291" i="1" s="1"/>
  <c r="D290" i="1"/>
  <c r="C290" i="1"/>
  <c r="H290" i="1" s="1"/>
  <c r="G289" i="1"/>
  <c r="D289" i="1"/>
  <c r="C289" i="1"/>
  <c r="H289" i="1" s="1"/>
  <c r="D288" i="1"/>
  <c r="C288" i="1"/>
  <c r="D284" i="1"/>
  <c r="G284" i="1" s="1"/>
  <c r="C284" i="1"/>
  <c r="D283" i="1"/>
  <c r="C283" i="1"/>
  <c r="H283" i="1" s="1"/>
  <c r="D282" i="1"/>
  <c r="C282" i="1"/>
  <c r="H282" i="1" s="1"/>
  <c r="G281" i="1"/>
  <c r="D281" i="1"/>
  <c r="C281" i="1"/>
  <c r="H281" i="1" s="1"/>
  <c r="D280" i="1"/>
  <c r="G280" i="1" s="1"/>
  <c r="C280" i="1"/>
  <c r="D279" i="1"/>
  <c r="C279" i="1"/>
  <c r="H279" i="1" s="1"/>
  <c r="D278" i="1"/>
  <c r="C278" i="1"/>
  <c r="H278" i="1" s="1"/>
  <c r="G277" i="1"/>
  <c r="D277" i="1"/>
  <c r="C277" i="1"/>
  <c r="H277" i="1" s="1"/>
  <c r="D276" i="1"/>
  <c r="G276" i="1" s="1"/>
  <c r="C276" i="1"/>
  <c r="D275" i="1"/>
  <c r="C275" i="1"/>
  <c r="H275" i="1" s="1"/>
  <c r="D274" i="1"/>
  <c r="C274" i="1"/>
  <c r="H274" i="1" s="1"/>
  <c r="G273" i="1"/>
  <c r="D273" i="1"/>
  <c r="C273" i="1"/>
  <c r="H273" i="1" s="1"/>
  <c r="D272" i="1"/>
  <c r="G272" i="1" s="1"/>
  <c r="C272" i="1"/>
  <c r="D271" i="1"/>
  <c r="C271" i="1"/>
  <c r="H271" i="1" s="1"/>
  <c r="D270" i="1"/>
  <c r="C270" i="1"/>
  <c r="H270" i="1" s="1"/>
  <c r="G269" i="1"/>
  <c r="D269" i="1"/>
  <c r="C269" i="1"/>
  <c r="H269" i="1" s="1"/>
  <c r="D268" i="1"/>
  <c r="G268" i="1" s="1"/>
  <c r="C268" i="1"/>
  <c r="D267" i="1"/>
  <c r="C267" i="1"/>
  <c r="H267" i="1" s="1"/>
  <c r="D266" i="1"/>
  <c r="C266" i="1"/>
  <c r="H266" i="1" s="1"/>
  <c r="G265" i="1"/>
  <c r="D265" i="1"/>
  <c r="C265" i="1"/>
  <c r="H265" i="1" s="1"/>
  <c r="D264" i="1"/>
  <c r="G264" i="1" s="1"/>
  <c r="C264" i="1"/>
  <c r="D263" i="1"/>
  <c r="C263" i="1"/>
  <c r="H263" i="1" s="1"/>
  <c r="D262" i="1"/>
  <c r="C262" i="1"/>
  <c r="H262" i="1" s="1"/>
  <c r="G261" i="1"/>
  <c r="D261" i="1"/>
  <c r="C261" i="1"/>
  <c r="H261" i="1" s="1"/>
  <c r="D260" i="1"/>
  <c r="G260" i="1" s="1"/>
  <c r="C260" i="1"/>
  <c r="D258" i="1"/>
  <c r="C258" i="1"/>
  <c r="H258" i="1" s="1"/>
  <c r="G257" i="1"/>
  <c r="D257" i="1"/>
  <c r="C257" i="1"/>
  <c r="H257" i="1" s="1"/>
  <c r="D256" i="1"/>
  <c r="G256" i="1" s="1"/>
  <c r="C256" i="1"/>
  <c r="D255" i="1"/>
  <c r="C255" i="1"/>
  <c r="H255" i="1" s="1"/>
  <c r="D254" i="1"/>
  <c r="C254" i="1"/>
  <c r="H254" i="1" s="1"/>
  <c r="G253" i="1"/>
  <c r="D253" i="1"/>
  <c r="C253" i="1"/>
  <c r="H253" i="1" s="1"/>
  <c r="D252" i="1"/>
  <c r="G252" i="1" s="1"/>
  <c r="C252" i="1"/>
  <c r="D251" i="1"/>
  <c r="C251" i="1"/>
  <c r="H251" i="1" s="1"/>
  <c r="D250" i="1"/>
  <c r="C250" i="1"/>
  <c r="H250" i="1" s="1"/>
  <c r="G249" i="1"/>
  <c r="D249" i="1"/>
  <c r="C249" i="1"/>
  <c r="H249" i="1" s="1"/>
  <c r="D248" i="1"/>
  <c r="D247" i="1"/>
  <c r="C247" i="1"/>
  <c r="H247" i="1" s="1"/>
  <c r="D246" i="1"/>
  <c r="C246" i="1"/>
  <c r="H246" i="1" s="1"/>
  <c r="G245" i="1"/>
  <c r="D245" i="1"/>
  <c r="C245" i="1"/>
  <c r="H245" i="1" s="1"/>
  <c r="D244" i="1"/>
  <c r="G244" i="1" s="1"/>
  <c r="C244" i="1"/>
  <c r="D243" i="1"/>
  <c r="C243" i="1"/>
  <c r="H243" i="1" s="1"/>
  <c r="D242" i="1"/>
  <c r="C242" i="1"/>
  <c r="H242" i="1" s="1"/>
  <c r="G241" i="1"/>
  <c r="D241" i="1"/>
  <c r="C241" i="1"/>
  <c r="H241" i="1" s="1"/>
  <c r="D240" i="1"/>
  <c r="G240" i="1" s="1"/>
  <c r="C240" i="1"/>
  <c r="D239" i="1"/>
  <c r="C239" i="1"/>
  <c r="H239" i="1" s="1"/>
  <c r="D238" i="1"/>
  <c r="C238" i="1"/>
  <c r="H238" i="1" s="1"/>
  <c r="G237" i="1"/>
  <c r="D237" i="1"/>
  <c r="C237" i="1"/>
  <c r="H237" i="1" s="1"/>
  <c r="D236" i="1"/>
  <c r="G236" i="1" s="1"/>
  <c r="C236" i="1"/>
  <c r="D235" i="1"/>
  <c r="C235" i="1"/>
  <c r="H235" i="1" s="1"/>
  <c r="D234" i="1"/>
  <c r="C234" i="1"/>
  <c r="H234" i="1" s="1"/>
  <c r="G233" i="1"/>
  <c r="D233" i="1"/>
  <c r="C233" i="1"/>
  <c r="H233" i="1" s="1"/>
  <c r="D232" i="1"/>
  <c r="G232" i="1" s="1"/>
  <c r="C232" i="1"/>
  <c r="D231" i="1"/>
  <c r="C231" i="1"/>
  <c r="H231" i="1" s="1"/>
  <c r="D230" i="1"/>
  <c r="C230" i="1"/>
  <c r="H230" i="1" s="1"/>
  <c r="G229" i="1"/>
  <c r="D229" i="1"/>
  <c r="C229" i="1"/>
  <c r="H229" i="1" s="1"/>
  <c r="D228" i="1"/>
  <c r="G228" i="1" s="1"/>
  <c r="C228" i="1"/>
  <c r="D227" i="1"/>
  <c r="C227" i="1"/>
  <c r="H227" i="1" s="1"/>
  <c r="D226" i="1"/>
  <c r="C226" i="1"/>
  <c r="H226" i="1" s="1"/>
  <c r="G225" i="1"/>
  <c r="D225" i="1"/>
  <c r="C225" i="1"/>
  <c r="H225" i="1" s="1"/>
  <c r="D224" i="1"/>
  <c r="G224" i="1" s="1"/>
  <c r="C224" i="1"/>
  <c r="D223" i="1"/>
  <c r="C223" i="1"/>
  <c r="H223" i="1" s="1"/>
  <c r="D222" i="1"/>
  <c r="C222" i="1"/>
  <c r="H222" i="1" s="1"/>
  <c r="G221" i="1"/>
  <c r="D221" i="1"/>
  <c r="C221" i="1"/>
  <c r="H221" i="1" s="1"/>
  <c r="D219" i="1"/>
  <c r="C219" i="1"/>
  <c r="H219" i="1" s="1"/>
  <c r="D218" i="1"/>
  <c r="C218" i="1"/>
  <c r="H218" i="1" s="1"/>
  <c r="G217" i="1"/>
  <c r="D217" i="1"/>
  <c r="C217" i="1"/>
  <c r="H217" i="1" s="1"/>
  <c r="D216" i="1"/>
  <c r="G216" i="1" s="1"/>
  <c r="C216" i="1"/>
  <c r="D215" i="1"/>
  <c r="C215" i="1"/>
  <c r="H215" i="1" s="1"/>
  <c r="D214" i="1"/>
  <c r="C214" i="1"/>
  <c r="H214" i="1" s="1"/>
  <c r="G213" i="1"/>
  <c r="D213" i="1"/>
  <c r="C213" i="1"/>
  <c r="H213" i="1" s="1"/>
  <c r="D212" i="1"/>
  <c r="G212" i="1" s="1"/>
  <c r="C212" i="1"/>
  <c r="D211" i="1"/>
  <c r="D210" i="1"/>
  <c r="C210" i="1"/>
  <c r="H210" i="1" s="1"/>
  <c r="D209" i="1"/>
  <c r="C209" i="1"/>
  <c r="H209" i="1" s="1"/>
  <c r="D208" i="1"/>
  <c r="G208" i="1" s="1"/>
  <c r="C208" i="1"/>
  <c r="D207" i="1"/>
  <c r="C207" i="1"/>
  <c r="H207" i="1" s="1"/>
  <c r="D206" i="1"/>
  <c r="G205" i="1"/>
  <c r="D205" i="1"/>
  <c r="C205" i="1"/>
  <c r="H205" i="1" s="1"/>
  <c r="D204" i="1"/>
  <c r="G204" i="1" s="1"/>
  <c r="C204" i="1"/>
  <c r="D203" i="1"/>
  <c r="C203" i="1"/>
  <c r="H203" i="1" s="1"/>
  <c r="D202" i="1"/>
  <c r="C202" i="1"/>
  <c r="H202" i="1" s="1"/>
  <c r="G201" i="1"/>
  <c r="D201" i="1"/>
  <c r="C201" i="1"/>
  <c r="H201" i="1" s="1"/>
  <c r="D200" i="1"/>
  <c r="G200" i="1" s="1"/>
  <c r="C200" i="1"/>
  <c r="D199" i="1"/>
  <c r="C199" i="1"/>
  <c r="H199" i="1" s="1"/>
  <c r="D198" i="1"/>
  <c r="C198" i="1"/>
  <c r="H198" i="1" s="1"/>
  <c r="G197" i="1"/>
  <c r="D197" i="1"/>
  <c r="C197" i="1"/>
  <c r="H197" i="1" s="1"/>
  <c r="D196" i="1"/>
  <c r="G196" i="1" s="1"/>
  <c r="C196" i="1"/>
  <c r="D195" i="1"/>
  <c r="C195" i="1"/>
  <c r="H195" i="1" s="1"/>
  <c r="D194" i="1"/>
  <c r="C194" i="1"/>
  <c r="H194" i="1" s="1"/>
  <c r="G193" i="1"/>
  <c r="D193" i="1"/>
  <c r="C193" i="1"/>
  <c r="H193" i="1" s="1"/>
  <c r="D191" i="1"/>
  <c r="C191" i="1"/>
  <c r="H191" i="1" s="1"/>
  <c r="D190" i="1"/>
  <c r="C190" i="1"/>
  <c r="H190" i="1" s="1"/>
  <c r="D189" i="1"/>
  <c r="C189" i="1"/>
  <c r="D188" i="1"/>
  <c r="C188" i="1"/>
  <c r="D187" i="1"/>
  <c r="C187" i="1"/>
  <c r="H187" i="1" s="1"/>
  <c r="D186" i="1"/>
  <c r="C186" i="1"/>
  <c r="D185" i="1"/>
  <c r="G185" i="1" s="1"/>
  <c r="C185" i="1"/>
  <c r="D184" i="1"/>
  <c r="C184" i="1"/>
  <c r="D183" i="1"/>
  <c r="C183" i="1"/>
  <c r="H183" i="1" s="1"/>
  <c r="D182" i="1"/>
  <c r="C182" i="1"/>
  <c r="D181" i="1"/>
  <c r="C181" i="1"/>
  <c r="D180" i="1"/>
  <c r="G180" i="1" s="1"/>
  <c r="C180" i="1"/>
  <c r="D179" i="1"/>
  <c r="C179" i="1"/>
  <c r="D178" i="1"/>
  <c r="C178" i="1"/>
  <c r="H178" i="1" s="1"/>
  <c r="G177" i="1"/>
  <c r="D177" i="1"/>
  <c r="C177" i="1"/>
  <c r="D176" i="1"/>
  <c r="C176" i="1"/>
  <c r="D175" i="1"/>
  <c r="C175" i="1"/>
  <c r="H175" i="1" s="1"/>
  <c r="D174" i="1"/>
  <c r="C174" i="1"/>
  <c r="H174" i="1" s="1"/>
  <c r="D172" i="1"/>
  <c r="C172" i="1"/>
  <c r="D171" i="1"/>
  <c r="C171" i="1"/>
  <c r="H171" i="1" s="1"/>
  <c r="D170" i="1"/>
  <c r="C170" i="1"/>
  <c r="D169" i="1"/>
  <c r="C169" i="1"/>
  <c r="H169" i="1" s="1"/>
  <c r="D168" i="1"/>
  <c r="C168" i="1"/>
  <c r="D167" i="1"/>
  <c r="C167" i="1"/>
  <c r="H167" i="1" s="1"/>
  <c r="D166" i="1"/>
  <c r="C166" i="1"/>
  <c r="C165" i="1"/>
  <c r="D164" i="1"/>
  <c r="G164" i="1" s="1"/>
  <c r="C164" i="1"/>
  <c r="D163" i="1"/>
  <c r="C163" i="1"/>
  <c r="H163" i="1" s="1"/>
  <c r="D162" i="1"/>
  <c r="C162" i="1"/>
  <c r="D161" i="1"/>
  <c r="C161" i="1"/>
  <c r="H161" i="1" s="1"/>
  <c r="D160" i="1"/>
  <c r="C160" i="1"/>
  <c r="D158" i="1"/>
  <c r="C158" i="1"/>
  <c r="D157" i="1"/>
  <c r="C157" i="1"/>
  <c r="D156" i="1"/>
  <c r="G156" i="1" s="1"/>
  <c r="C156" i="1"/>
  <c r="C155" i="1"/>
  <c r="D154" i="1"/>
  <c r="C154" i="1"/>
  <c r="H154" i="1" s="1"/>
  <c r="H153" i="1"/>
  <c r="D153" i="1"/>
  <c r="C153" i="1"/>
  <c r="G153" i="1" s="1"/>
  <c r="H152" i="1"/>
  <c r="D152" i="1"/>
  <c r="C152" i="1"/>
  <c r="G152" i="1" s="1"/>
  <c r="H151" i="1"/>
  <c r="D151" i="1"/>
  <c r="C151" i="1"/>
  <c r="G151" i="1" s="1"/>
  <c r="D150" i="1"/>
  <c r="H150" i="1" s="1"/>
  <c r="C150" i="1"/>
  <c r="G150" i="1" s="1"/>
  <c r="D149" i="1"/>
  <c r="C149"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C132" i="1"/>
  <c r="D131" i="1"/>
  <c r="C131" i="1"/>
  <c r="D130" i="1"/>
  <c r="D129" i="1"/>
  <c r="H128" i="1"/>
  <c r="D128" i="1"/>
  <c r="C128" i="1"/>
  <c r="G128" i="1" s="1"/>
  <c r="H127" i="1"/>
  <c r="D127" i="1"/>
  <c r="C127" i="1"/>
  <c r="G127" i="1" s="1"/>
  <c r="D126" i="1"/>
  <c r="C126" i="1"/>
  <c r="G126" i="1" s="1"/>
  <c r="H125" i="1"/>
  <c r="D125" i="1"/>
  <c r="C125" i="1"/>
  <c r="G125" i="1" s="1"/>
  <c r="D124" i="1"/>
  <c r="H124" i="1" s="1"/>
  <c r="C124" i="1"/>
  <c r="D123" i="1"/>
  <c r="H123" i="1" s="1"/>
  <c r="C123" i="1"/>
  <c r="H122" i="1"/>
  <c r="D122" i="1"/>
  <c r="C122" i="1"/>
  <c r="G122" i="1" s="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D79" i="1"/>
  <c r="C79" i="1"/>
  <c r="D78" i="1"/>
  <c r="H77" i="1"/>
  <c r="D77" i="1"/>
  <c r="C77" i="1"/>
  <c r="G77" i="1" s="1"/>
  <c r="D76" i="1"/>
  <c r="C76" i="1"/>
  <c r="G76" i="1" s="1"/>
  <c r="H75" i="1"/>
  <c r="D75" i="1"/>
  <c r="C75" i="1"/>
  <c r="G75" i="1" s="1"/>
  <c r="H74" i="1"/>
  <c r="D74" i="1"/>
  <c r="C74" i="1"/>
  <c r="G74" i="1" s="1"/>
  <c r="D73" i="1"/>
  <c r="C73" i="1"/>
  <c r="G73" i="1" s="1"/>
  <c r="H72" i="1"/>
  <c r="D72" i="1"/>
  <c r="C72" i="1"/>
  <c r="G72" i="1" s="1"/>
  <c r="D71" i="1"/>
  <c r="C71" i="1"/>
  <c r="H70" i="1"/>
  <c r="D70" i="1"/>
  <c r="C70" i="1"/>
  <c r="G70" i="1" s="1"/>
  <c r="H69" i="1"/>
  <c r="D69" i="1"/>
  <c r="C69" i="1"/>
  <c r="G69" i="1" s="1"/>
  <c r="H68" i="1"/>
  <c r="D68" i="1"/>
  <c r="C68" i="1"/>
  <c r="G68" i="1" s="1"/>
  <c r="H67" i="1"/>
  <c r="D67" i="1"/>
  <c r="C67" i="1"/>
  <c r="G67" i="1" s="1"/>
  <c r="D66" i="1"/>
  <c r="C66" i="1"/>
  <c r="D65" i="1"/>
  <c r="C65" i="1"/>
  <c r="G65" i="1" s="1"/>
  <c r="C64" i="1"/>
  <c r="H63" i="1"/>
  <c r="D63" i="1"/>
  <c r="C63" i="1"/>
  <c r="G63" i="1" s="1"/>
  <c r="H62" i="1"/>
  <c r="D62" i="1"/>
  <c r="C62" i="1"/>
  <c r="G62" i="1" s="1"/>
  <c r="H61" i="1"/>
  <c r="D61" i="1"/>
  <c r="C61" i="1"/>
  <c r="G61" i="1" s="1"/>
  <c r="H60" i="1"/>
  <c r="D60" i="1"/>
  <c r="C60" i="1"/>
  <c r="G60" i="1" s="1"/>
  <c r="D59" i="1"/>
  <c r="C59" i="1"/>
  <c r="G59" i="1" s="1"/>
  <c r="D58" i="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1578" i="1" l="1"/>
  <c r="D1227" i="1"/>
  <c r="E245" i="5"/>
  <c r="D1222" i="1" s="1"/>
  <c r="H1222" i="1" s="1"/>
  <c r="E280" i="9"/>
  <c r="B280" i="9" s="1"/>
  <c r="E279" i="9"/>
  <c r="F245" i="5"/>
  <c r="F246" i="5"/>
  <c r="E283" i="9"/>
  <c r="B283" i="9" s="1"/>
  <c r="G1216" i="1"/>
  <c r="F239" i="5"/>
  <c r="F13" i="5"/>
  <c r="E26" i="9"/>
  <c r="B26" i="9" s="1"/>
  <c r="G1264" i="1"/>
  <c r="H1148" i="1"/>
  <c r="F170" i="5"/>
  <c r="H1151" i="1"/>
  <c r="H1054" i="1"/>
  <c r="D1048" i="1"/>
  <c r="H1050" i="1"/>
  <c r="G1166" i="1"/>
  <c r="D1157" i="1"/>
  <c r="H1157" i="1" s="1"/>
  <c r="H1160" i="1"/>
  <c r="H1156" i="1"/>
  <c r="H1155" i="1"/>
  <c r="H1165" i="1"/>
  <c r="H1064" i="1"/>
  <c r="G1502" i="1"/>
  <c r="G1484" i="1"/>
  <c r="C1483" i="1"/>
  <c r="H1483" i="1" s="1"/>
  <c r="G1510" i="1"/>
  <c r="H1501" i="1"/>
  <c r="G1481" i="1"/>
  <c r="H1481" i="1"/>
  <c r="H1485" i="1"/>
  <c r="H1577" i="1"/>
  <c r="G718" i="1"/>
  <c r="G715" i="1"/>
  <c r="G713" i="1"/>
  <c r="G711" i="1"/>
  <c r="G705" i="1"/>
  <c r="H703" i="1"/>
  <c r="H662" i="1"/>
  <c r="E27" i="9"/>
  <c r="B27" i="9" s="1"/>
  <c r="H644" i="1"/>
  <c r="F652" i="4"/>
  <c r="D364" i="1"/>
  <c r="H364" i="1" s="1"/>
  <c r="E363" i="4"/>
  <c r="D358" i="1" s="1"/>
  <c r="H186" i="1"/>
  <c r="H185" i="1"/>
  <c r="H182" i="1"/>
  <c r="E44" i="9"/>
  <c r="B44" i="9" s="1"/>
  <c r="F220" i="9"/>
  <c r="H181" i="1"/>
  <c r="E43" i="9"/>
  <c r="B43" i="9" s="1"/>
  <c r="H179" i="1"/>
  <c r="H177" i="1"/>
  <c r="H170" i="1"/>
  <c r="H165" i="1"/>
  <c r="H166" i="1"/>
  <c r="E40" i="9"/>
  <c r="B40" i="9" s="1"/>
  <c r="H162" i="1"/>
  <c r="F164" i="4"/>
  <c r="G132" i="1"/>
  <c r="G131" i="1"/>
  <c r="G123" i="1"/>
  <c r="G120" i="1"/>
  <c r="F124" i="4"/>
  <c r="F128" i="4"/>
  <c r="G124" i="1"/>
  <c r="G113" i="1"/>
  <c r="E106" i="4"/>
  <c r="D102" i="1" s="1"/>
  <c r="G79" i="1"/>
  <c r="G81" i="1"/>
  <c r="E33" i="9"/>
  <c r="B33" i="9" s="1"/>
  <c r="G71" i="1"/>
  <c r="F210" i="4"/>
  <c r="H158" i="1"/>
  <c r="G149" i="1"/>
  <c r="H668" i="1"/>
  <c r="F218" i="9"/>
  <c r="B218" i="9" s="1"/>
  <c r="F177" i="4"/>
  <c r="H189" i="1"/>
  <c r="F188" i="4"/>
  <c r="E39" i="9"/>
  <c r="B39" i="9" s="1"/>
  <c r="F217" i="9"/>
  <c r="B217" i="9" s="1"/>
  <c r="H378" i="1"/>
  <c r="H157" i="1"/>
  <c r="D155" i="1"/>
  <c r="H155" i="1" s="1"/>
  <c r="F159" i="4"/>
  <c r="G66" i="1"/>
  <c r="G64" i="1"/>
  <c r="E50" i="4"/>
  <c r="D46" i="1" s="1"/>
  <c r="F68" i="4"/>
  <c r="H641" i="1"/>
  <c r="E12" i="5"/>
  <c r="D990" i="1" s="1"/>
  <c r="F35" i="5"/>
  <c r="G1236" i="1"/>
  <c r="G1237" i="1"/>
  <c r="F216" i="9"/>
  <c r="B216" i="9" s="1"/>
  <c r="G1480" i="1"/>
  <c r="D5" i="7"/>
  <c r="C1436" i="1" s="1"/>
  <c r="C1453" i="1"/>
  <c r="C1235" i="1"/>
  <c r="C1222" i="1"/>
  <c r="H1216" i="1"/>
  <c r="H1217" i="1"/>
  <c r="G1165" i="1"/>
  <c r="G1157" i="1"/>
  <c r="G1160" i="1"/>
  <c r="G1156" i="1"/>
  <c r="G1155" i="1"/>
  <c r="G1148" i="1"/>
  <c r="G1151" i="1"/>
  <c r="G1054" i="1"/>
  <c r="C997" i="1"/>
  <c r="H997" i="1" s="1"/>
  <c r="C991" i="1"/>
  <c r="G991" i="1" s="1"/>
  <c r="C58" i="1"/>
  <c r="G58" i="1" s="1"/>
  <c r="G703" i="1"/>
  <c r="G670" i="1"/>
  <c r="G668" i="1"/>
  <c r="G662" i="1"/>
  <c r="G649" i="1"/>
  <c r="E274" i="9"/>
  <c r="B274" i="9" s="1"/>
  <c r="G647" i="1"/>
  <c r="E22" i="9"/>
  <c r="B22" i="9" s="1"/>
  <c r="G644" i="1"/>
  <c r="C645" i="1"/>
  <c r="G641" i="1"/>
  <c r="G405" i="1"/>
  <c r="D643" i="4"/>
  <c r="F417" i="4"/>
  <c r="D363" i="4"/>
  <c r="G365" i="1"/>
  <c r="F644" i="4"/>
  <c r="C638" i="1"/>
  <c r="C411" i="1"/>
  <c r="G412" i="1"/>
  <c r="G288" i="1"/>
  <c r="E273" i="9"/>
  <c r="B273" i="9" s="1"/>
  <c r="G209" i="1"/>
  <c r="C206" i="1"/>
  <c r="H206" i="1" s="1"/>
  <c r="D196" i="4"/>
  <c r="G189" i="1"/>
  <c r="G188" i="1"/>
  <c r="G184" i="1"/>
  <c r="F221" i="9"/>
  <c r="B221" i="9" s="1"/>
  <c r="G181" i="1"/>
  <c r="E42" i="9"/>
  <c r="B42" i="9" s="1"/>
  <c r="G176" i="1"/>
  <c r="C173" i="1"/>
  <c r="H173" i="1" s="1"/>
  <c r="G172" i="1"/>
  <c r="G165" i="1"/>
  <c r="G169" i="1"/>
  <c r="G168" i="1"/>
  <c r="G161" i="1"/>
  <c r="G160" i="1"/>
  <c r="G157" i="1"/>
  <c r="H149" i="1"/>
  <c r="H146" i="1"/>
  <c r="H132" i="1"/>
  <c r="C130" i="1"/>
  <c r="H131" i="1"/>
  <c r="D133" i="4"/>
  <c r="H126" i="1"/>
  <c r="H121" i="1"/>
  <c r="H120" i="1"/>
  <c r="H113" i="1"/>
  <c r="H79" i="1"/>
  <c r="H73" i="1"/>
  <c r="H76" i="1"/>
  <c r="H71" i="1"/>
  <c r="H64" i="1"/>
  <c r="H66" i="1"/>
  <c r="E30" i="9"/>
  <c r="B30" i="9" s="1"/>
  <c r="H65" i="1"/>
  <c r="H59" i="1"/>
  <c r="H58" i="1"/>
  <c r="H411" i="1"/>
  <c r="G411" i="1"/>
  <c r="H560" i="1"/>
  <c r="G560" i="1"/>
  <c r="H584" i="1"/>
  <c r="G584" i="1"/>
  <c r="H603" i="1"/>
  <c r="G603" i="1"/>
  <c r="G1576" i="1"/>
  <c r="H1576" i="1"/>
  <c r="H355" i="1"/>
  <c r="G355" i="1"/>
  <c r="H419" i="1"/>
  <c r="G419" i="1"/>
  <c r="H435" i="1"/>
  <c r="G435" i="1"/>
  <c r="H451" i="1"/>
  <c r="G451" i="1"/>
  <c r="H467" i="1"/>
  <c r="G467" i="1"/>
  <c r="H476" i="1"/>
  <c r="G476" i="1"/>
  <c r="H479" i="1"/>
  <c r="G479" i="1"/>
  <c r="H484" i="1"/>
  <c r="G484" i="1"/>
  <c r="H487" i="1"/>
  <c r="G487" i="1"/>
  <c r="H492" i="1"/>
  <c r="G492" i="1"/>
  <c r="H495" i="1"/>
  <c r="G495" i="1"/>
  <c r="H500" i="1"/>
  <c r="G500" i="1"/>
  <c r="H503" i="1"/>
  <c r="G503" i="1"/>
  <c r="H508" i="1"/>
  <c r="G508" i="1"/>
  <c r="H511" i="1"/>
  <c r="G511" i="1"/>
  <c r="H516" i="1"/>
  <c r="G516" i="1"/>
  <c r="H519" i="1"/>
  <c r="G519" i="1"/>
  <c r="H631" i="1"/>
  <c r="G631" i="1"/>
  <c r="G1218" i="1"/>
  <c r="H1218" i="1"/>
  <c r="H323" i="1"/>
  <c r="G323" i="1"/>
  <c r="H335" i="1"/>
  <c r="G335" i="1"/>
  <c r="H359" i="1"/>
  <c r="G359" i="1"/>
  <c r="H423" i="1"/>
  <c r="G423" i="1"/>
  <c r="H528" i="1"/>
  <c r="G528" i="1"/>
  <c r="H531" i="1"/>
  <c r="G531" i="1"/>
  <c r="H539" i="1"/>
  <c r="G539" i="1"/>
  <c r="H544" i="1"/>
  <c r="G544" i="1"/>
  <c r="H547" i="1"/>
  <c r="G547" i="1"/>
  <c r="H555" i="1"/>
  <c r="G555" i="1"/>
  <c r="H563" i="1"/>
  <c r="G563" i="1"/>
  <c r="H571" i="1"/>
  <c r="G571" i="1"/>
  <c r="H576" i="1"/>
  <c r="G576" i="1"/>
  <c r="H579" i="1"/>
  <c r="G579" i="1"/>
  <c r="H595" i="1"/>
  <c r="G595" i="1"/>
  <c r="H600" i="1"/>
  <c r="G600" i="1"/>
  <c r="H616" i="1"/>
  <c r="G616" i="1"/>
  <c r="H619" i="1"/>
  <c r="G619" i="1"/>
  <c r="H624" i="1"/>
  <c r="G624" i="1"/>
  <c r="H371" i="1"/>
  <c r="G371" i="1"/>
  <c r="H387" i="1"/>
  <c r="G387" i="1"/>
  <c r="G155"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H327" i="1"/>
  <c r="G327" i="1"/>
  <c r="G328" i="1"/>
  <c r="G338" i="1"/>
  <c r="H343" i="1"/>
  <c r="G343" i="1"/>
  <c r="G344" i="1"/>
  <c r="H351" i="1"/>
  <c r="G351" i="1"/>
  <c r="G352" i="1"/>
  <c r="G362" i="1"/>
  <c r="H367" i="1"/>
  <c r="G367" i="1"/>
  <c r="G368" i="1"/>
  <c r="G378" i="1"/>
  <c r="H383" i="1"/>
  <c r="G383" i="1"/>
  <c r="G384" i="1"/>
  <c r="G394" i="1"/>
  <c r="H399" i="1"/>
  <c r="G399" i="1"/>
  <c r="G400" i="1"/>
  <c r="G406" i="1"/>
  <c r="G416" i="1"/>
  <c r="G426" i="1"/>
  <c r="H431" i="1"/>
  <c r="G431" i="1"/>
  <c r="G432" i="1"/>
  <c r="G442" i="1"/>
  <c r="H447" i="1"/>
  <c r="G447" i="1"/>
  <c r="G448" i="1"/>
  <c r="G458" i="1"/>
  <c r="H463" i="1"/>
  <c r="G463" i="1"/>
  <c r="G464" i="1"/>
  <c r="H524" i="1"/>
  <c r="G524" i="1"/>
  <c r="H527" i="1"/>
  <c r="G527" i="1"/>
  <c r="H532" i="1"/>
  <c r="G532" i="1"/>
  <c r="H535" i="1"/>
  <c r="G535" i="1"/>
  <c r="H540" i="1"/>
  <c r="G540" i="1"/>
  <c r="H543" i="1"/>
  <c r="G543" i="1"/>
  <c r="H548" i="1"/>
  <c r="G548" i="1"/>
  <c r="H551" i="1"/>
  <c r="G551" i="1"/>
  <c r="H556" i="1"/>
  <c r="G556" i="1"/>
  <c r="H559" i="1"/>
  <c r="G559" i="1"/>
  <c r="H564" i="1"/>
  <c r="G564" i="1"/>
  <c r="H567" i="1"/>
  <c r="G567" i="1"/>
  <c r="H572" i="1"/>
  <c r="G572" i="1"/>
  <c r="H575" i="1"/>
  <c r="G575" i="1"/>
  <c r="H580" i="1"/>
  <c r="G580" i="1"/>
  <c r="H583" i="1"/>
  <c r="G583" i="1"/>
  <c r="H588" i="1"/>
  <c r="G588" i="1"/>
  <c r="H591" i="1"/>
  <c r="G591" i="1"/>
  <c r="H596" i="1"/>
  <c r="G596" i="1"/>
  <c r="H599" i="1"/>
  <c r="G599" i="1"/>
  <c r="H604" i="1"/>
  <c r="G604" i="1"/>
  <c r="H607" i="1"/>
  <c r="G607" i="1"/>
  <c r="H612" i="1"/>
  <c r="G612" i="1"/>
  <c r="H615" i="1"/>
  <c r="G615" i="1"/>
  <c r="H620" i="1"/>
  <c r="G620" i="1"/>
  <c r="H623" i="1"/>
  <c r="G623" i="1"/>
  <c r="G628" i="1"/>
  <c r="H628" i="1"/>
  <c r="H375" i="1"/>
  <c r="G375" i="1"/>
  <c r="H391" i="1"/>
  <c r="G391" i="1"/>
  <c r="H439" i="1"/>
  <c r="G439" i="1"/>
  <c r="H455" i="1"/>
  <c r="G455" i="1"/>
  <c r="H471" i="1"/>
  <c r="G471" i="1"/>
  <c r="H536" i="1"/>
  <c r="G536" i="1"/>
  <c r="H552" i="1"/>
  <c r="G552" i="1"/>
  <c r="H568" i="1"/>
  <c r="G568" i="1"/>
  <c r="H592" i="1"/>
  <c r="G592" i="1"/>
  <c r="H608" i="1"/>
  <c r="G608" i="1"/>
  <c r="H611" i="1"/>
  <c r="G611" i="1"/>
  <c r="G627" i="1"/>
  <c r="H627" i="1"/>
  <c r="D346" i="1"/>
  <c r="H306" i="1"/>
  <c r="G326" i="1"/>
  <c r="H331" i="1"/>
  <c r="G331"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G306" i="1"/>
  <c r="H308" i="1"/>
  <c r="G310" i="1"/>
  <c r="H312" i="1"/>
  <c r="G314" i="1"/>
  <c r="H316" i="1"/>
  <c r="G318" i="1"/>
  <c r="H320" i="1"/>
  <c r="G322" i="1"/>
  <c r="H332" i="1"/>
  <c r="G334" i="1"/>
  <c r="H339" i="1"/>
  <c r="G339" i="1"/>
  <c r="G340" i="1"/>
  <c r="H347" i="1"/>
  <c r="G347" i="1"/>
  <c r="G348" i="1"/>
  <c r="H356" i="1"/>
  <c r="H363" i="1"/>
  <c r="G363" i="1"/>
  <c r="H372" i="1"/>
  <c r="G374" i="1"/>
  <c r="H379" i="1"/>
  <c r="G379" i="1"/>
  <c r="G380" i="1"/>
  <c r="H388" i="1"/>
  <c r="G390" i="1"/>
  <c r="H395" i="1"/>
  <c r="G395" i="1"/>
  <c r="G396" i="1"/>
  <c r="D415" i="1"/>
  <c r="H420" i="1"/>
  <c r="G422" i="1"/>
  <c r="H427" i="1"/>
  <c r="G427" i="1"/>
  <c r="G428" i="1"/>
  <c r="H436" i="1"/>
  <c r="G438" i="1"/>
  <c r="H443" i="1"/>
  <c r="G443" i="1"/>
  <c r="G444" i="1"/>
  <c r="H452" i="1"/>
  <c r="G454" i="1"/>
  <c r="H459" i="1"/>
  <c r="G459" i="1"/>
  <c r="G460" i="1"/>
  <c r="H468" i="1"/>
  <c r="G470" i="1"/>
  <c r="H475" i="1"/>
  <c r="G475" i="1"/>
  <c r="H480" i="1"/>
  <c r="G480" i="1"/>
  <c r="H483" i="1"/>
  <c r="G483" i="1"/>
  <c r="H488" i="1"/>
  <c r="G488" i="1"/>
  <c r="H491" i="1"/>
  <c r="G491" i="1"/>
  <c r="H496" i="1"/>
  <c r="G496" i="1"/>
  <c r="H499" i="1"/>
  <c r="G499" i="1"/>
  <c r="H504" i="1"/>
  <c r="G504" i="1"/>
  <c r="H507" i="1"/>
  <c r="G507" i="1"/>
  <c r="H512" i="1"/>
  <c r="G512" i="1"/>
  <c r="H515" i="1"/>
  <c r="G515" i="1"/>
  <c r="H520" i="1"/>
  <c r="G520" i="1"/>
  <c r="H1168" i="1"/>
  <c r="G1168" i="1"/>
  <c r="H1170" i="1"/>
  <c r="G1170" i="1"/>
  <c r="H1172" i="1"/>
  <c r="G1172" i="1"/>
  <c r="H1174" i="1"/>
  <c r="G1174" i="1"/>
  <c r="J1448" i="1"/>
  <c r="G1448" i="1"/>
  <c r="H1448" i="1"/>
  <c r="J1460" i="1"/>
  <c r="G1460" i="1"/>
  <c r="H1460" i="1"/>
  <c r="H1048" i="1"/>
  <c r="G1048" i="1"/>
  <c r="H1051" i="1"/>
  <c r="G1051" i="1"/>
  <c r="H1056"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09" i="1"/>
  <c r="H513" i="1"/>
  <c r="H517" i="1"/>
  <c r="H521" i="1"/>
  <c r="H525" i="1"/>
  <c r="H529" i="1"/>
  <c r="H533" i="1"/>
  <c r="H537" i="1"/>
  <c r="H541" i="1"/>
  <c r="H545" i="1"/>
  <c r="H549" i="1"/>
  <c r="H553" i="1"/>
  <c r="H557" i="1"/>
  <c r="H561" i="1"/>
  <c r="H565" i="1"/>
  <c r="H569" i="1"/>
  <c r="H573" i="1"/>
  <c r="H577" i="1"/>
  <c r="H581" i="1"/>
  <c r="H585" i="1"/>
  <c r="H589" i="1"/>
  <c r="H593" i="1"/>
  <c r="H597" i="1"/>
  <c r="H601" i="1"/>
  <c r="H605" i="1"/>
  <c r="H609" i="1"/>
  <c r="H613" i="1"/>
  <c r="H617" i="1"/>
  <c r="H621" i="1"/>
  <c r="G625" i="1"/>
  <c r="H632" i="1"/>
  <c r="G632" i="1"/>
  <c r="H993" i="1"/>
  <c r="G993" i="1"/>
  <c r="H995" i="1"/>
  <c r="G995"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056" i="1"/>
  <c r="G626"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52" i="1"/>
  <c r="G1052" i="1"/>
  <c r="H1055" i="1"/>
  <c r="G1055" i="1"/>
  <c r="G1181" i="1"/>
  <c r="H1181" i="1"/>
  <c r="H1184" i="1"/>
  <c r="G1184" i="1"/>
  <c r="H1192" i="1"/>
  <c r="G1192" i="1"/>
  <c r="H1200" i="1"/>
  <c r="G1200" i="1"/>
  <c r="G1303" i="1"/>
  <c r="H1303" i="1"/>
  <c r="G1311" i="1"/>
  <c r="H1311" i="1"/>
  <c r="G1319" i="1"/>
  <c r="H1319" i="1"/>
  <c r="G1327" i="1"/>
  <c r="H1327" i="1"/>
  <c r="H1330" i="1"/>
  <c r="G1330" i="1"/>
  <c r="H1338" i="1"/>
  <c r="G1338" i="1"/>
  <c r="H1346" i="1"/>
  <c r="G1346"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53" i="1"/>
  <c r="H1453" i="1"/>
  <c r="H1527" i="1"/>
  <c r="G1527" i="1"/>
  <c r="G1541" i="1"/>
  <c r="H1541" i="1"/>
  <c r="H1554" i="1"/>
  <c r="G1554" i="1"/>
  <c r="H1559" i="1"/>
  <c r="G1559" i="1"/>
  <c r="G1573" i="1"/>
  <c r="H1573" i="1"/>
  <c r="H1169" i="1"/>
  <c r="G1169" i="1"/>
  <c r="H1171" i="1"/>
  <c r="G1171" i="1"/>
  <c r="H1173" i="1"/>
  <c r="G1173" i="1"/>
  <c r="G1300" i="1"/>
  <c r="H1300" i="1"/>
  <c r="G1177" i="1"/>
  <c r="H1177" i="1"/>
  <c r="H1188" i="1"/>
  <c r="G1188" i="1"/>
  <c r="H1196" i="1"/>
  <c r="G1196" i="1"/>
  <c r="G1307" i="1"/>
  <c r="H1307" i="1"/>
  <c r="G1315" i="1"/>
  <c r="H1315" i="1"/>
  <c r="G1323" i="1"/>
  <c r="H1323" i="1"/>
  <c r="H1334" i="1"/>
  <c r="G1334" i="1"/>
  <c r="H1342" i="1"/>
  <c r="G134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G1457" i="1"/>
  <c r="I1457" i="1" s="1"/>
  <c r="J1457" i="1"/>
  <c r="H1457" i="1"/>
  <c r="H1178" i="1"/>
  <c r="H1182" i="1"/>
  <c r="G1185" i="1"/>
  <c r="G1189" i="1"/>
  <c r="G1193" i="1"/>
  <c r="G1197" i="1"/>
  <c r="H1219" i="1"/>
  <c r="H1304" i="1"/>
  <c r="H1308" i="1"/>
  <c r="H1312" i="1"/>
  <c r="H1316" i="1"/>
  <c r="H1320" i="1"/>
  <c r="H1324" i="1"/>
  <c r="H1328" i="1"/>
  <c r="G1331" i="1"/>
  <c r="G1335" i="1"/>
  <c r="G1339" i="1"/>
  <c r="G1343" i="1"/>
  <c r="G1347" i="1"/>
  <c r="G1438" i="1"/>
  <c r="H1441" i="1"/>
  <c r="I1441" i="1" s="1"/>
  <c r="G1445" i="1"/>
  <c r="G1446" i="1"/>
  <c r="I1446" i="1" s="1"/>
  <c r="J1446" i="1"/>
  <c r="H1447" i="1"/>
  <c r="I1447" i="1" s="1"/>
  <c r="J1449" i="1"/>
  <c r="I1451" i="1"/>
  <c r="I1455" i="1"/>
  <c r="G1458" i="1"/>
  <c r="I1458" i="1" s="1"/>
  <c r="J1458" i="1"/>
  <c r="H1459" i="1"/>
  <c r="H1462" i="1"/>
  <c r="H1474" i="1"/>
  <c r="I1478" i="1"/>
  <c r="H1530" i="1"/>
  <c r="G1530" i="1"/>
  <c r="H1535" i="1"/>
  <c r="G1535" i="1"/>
  <c r="G1549" i="1"/>
  <c r="H1549" i="1"/>
  <c r="H1562" i="1"/>
  <c r="G1562" i="1"/>
  <c r="H1567" i="1"/>
  <c r="G1567" i="1"/>
  <c r="F83" i="4"/>
  <c r="D82" i="4"/>
  <c r="J1439" i="1"/>
  <c r="H1439" i="1"/>
  <c r="I1439" i="1" s="1"/>
  <c r="H1440" i="1"/>
  <c r="G1440" i="1"/>
  <c r="I1440" i="1" s="1"/>
  <c r="I1449" i="1"/>
  <c r="J1452" i="1"/>
  <c r="G1452" i="1"/>
  <c r="J1456" i="1"/>
  <c r="G1456" i="1"/>
  <c r="G1525" i="1"/>
  <c r="H1525" i="1"/>
  <c r="H1538" i="1"/>
  <c r="G1538" i="1"/>
  <c r="H1543" i="1"/>
  <c r="G1543" i="1"/>
  <c r="G1557" i="1"/>
  <c r="H1557" i="1"/>
  <c r="H1570" i="1"/>
  <c r="G1570" i="1"/>
  <c r="H1575" i="1"/>
  <c r="G1575" i="1"/>
  <c r="J1443" i="1"/>
  <c r="H1443" i="1"/>
  <c r="I1443" i="1" s="1"/>
  <c r="H1444" i="1"/>
  <c r="G1444" i="1"/>
  <c r="I1444" i="1" s="1"/>
  <c r="G1450" i="1"/>
  <c r="I1450" i="1" s="1"/>
  <c r="J1450" i="1"/>
  <c r="H1452" i="1"/>
  <c r="H1454" i="1"/>
  <c r="H1456" i="1"/>
  <c r="I1459" i="1"/>
  <c r="H1479" i="1"/>
  <c r="G1533" i="1"/>
  <c r="H1533" i="1"/>
  <c r="H1546" i="1"/>
  <c r="G1546" i="1"/>
  <c r="H1551" i="1"/>
  <c r="G1551" i="1"/>
  <c r="G1565" i="1"/>
  <c r="H1565" i="1"/>
  <c r="F225" i="4"/>
  <c r="D224" i="4"/>
  <c r="H1442" i="1"/>
  <c r="I1442" i="1" s="1"/>
  <c r="J1442" i="1"/>
  <c r="G1464" i="1"/>
  <c r="I1464" i="1" s="1"/>
  <c r="J1464" i="1"/>
  <c r="G1468" i="1"/>
  <c r="I1468" i="1" s="1"/>
  <c r="J1468" i="1"/>
  <c r="G1472" i="1"/>
  <c r="I1472" i="1" s="1"/>
  <c r="J1472" i="1"/>
  <c r="G1477" i="1"/>
  <c r="I1477" i="1" s="1"/>
  <c r="J1477" i="1"/>
  <c r="F40" i="4"/>
  <c r="D7" i="4"/>
  <c r="E163" i="4"/>
  <c r="E224" i="4"/>
  <c r="D220" i="1" s="1"/>
  <c r="F253" i="4"/>
  <c r="D252" i="4"/>
  <c r="F264" i="4"/>
  <c r="D263" i="4"/>
  <c r="F51" i="4"/>
  <c r="D50" i="4"/>
  <c r="H289" i="9"/>
  <c r="D1154" i="1"/>
  <c r="E176" i="5"/>
  <c r="H291" i="9"/>
  <c r="D1167" i="1"/>
  <c r="H29" i="3"/>
  <c r="G1454" i="1"/>
  <c r="G1462" i="1"/>
  <c r="I1462" i="1" s="1"/>
  <c r="J1462" i="1"/>
  <c r="G1466" i="1"/>
  <c r="I1466" i="1" s="1"/>
  <c r="J1466" i="1"/>
  <c r="G1474" i="1"/>
  <c r="I1474" i="1" s="1"/>
  <c r="J1474" i="1"/>
  <c r="G1479" i="1"/>
  <c r="I1479" i="1" s="1"/>
  <c r="J1479" i="1"/>
  <c r="G1526" i="1"/>
  <c r="H1529" i="1"/>
  <c r="G1534" i="1"/>
  <c r="H1537" i="1"/>
  <c r="G1542" i="1"/>
  <c r="H1545" i="1"/>
  <c r="G1550" i="1"/>
  <c r="H1553" i="1"/>
  <c r="G1558" i="1"/>
  <c r="H1561" i="1"/>
  <c r="G1566" i="1"/>
  <c r="H1569" i="1"/>
  <c r="G1574" i="1"/>
  <c r="D152" i="4"/>
  <c r="F153" i="4"/>
  <c r="F169" i="4"/>
  <c r="D163" i="4"/>
  <c r="E298" i="4"/>
  <c r="G291" i="9"/>
  <c r="E291" i="9" s="1"/>
  <c r="B291" i="9" s="1"/>
  <c r="F190" i="5"/>
  <c r="F36" i="6"/>
  <c r="D35" i="6"/>
  <c r="F45" i="4"/>
  <c r="D106" i="4"/>
  <c r="F125" i="4"/>
  <c r="D215" i="4"/>
  <c r="E263" i="4"/>
  <c r="D259" i="1" s="1"/>
  <c r="D299" i="4"/>
  <c r="D351" i="4"/>
  <c r="F416" i="4"/>
  <c r="D472" i="4"/>
  <c r="E529" i="4"/>
  <c r="E87" i="5"/>
  <c r="D177" i="5"/>
  <c r="F180" i="5"/>
  <c r="F207" i="5"/>
  <c r="D206" i="5"/>
  <c r="D141" i="6"/>
  <c r="F5" i="6"/>
  <c r="E35" i="6"/>
  <c r="D114" i="6"/>
  <c r="F130" i="6"/>
  <c r="D129" i="6"/>
  <c r="D421" i="4"/>
  <c r="D529" i="4"/>
  <c r="F581" i="4"/>
  <c r="D12" i="5"/>
  <c r="D7" i="5" s="1"/>
  <c r="E206" i="5"/>
  <c r="E5" i="6"/>
  <c r="D42" i="8"/>
  <c r="D1215" i="1"/>
  <c r="D1223" i="1"/>
  <c r="C1469" i="1"/>
  <c r="C1470" i="1"/>
  <c r="E644" i="4"/>
  <c r="D638" i="1" s="1"/>
  <c r="E459" i="4"/>
  <c r="D453" i="1" s="1"/>
  <c r="G453" i="1" s="1"/>
  <c r="F594" i="4"/>
  <c r="D593" i="4"/>
  <c r="F8" i="5"/>
  <c r="F70" i="5"/>
  <c r="D69" i="5"/>
  <c r="D238" i="5"/>
  <c r="E5" i="7"/>
  <c r="D49" i="8"/>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G161" i="9"/>
  <c r="E161" i="9" s="1"/>
  <c r="B161" i="9" s="1"/>
  <c r="I10" i="9"/>
  <c r="E286" i="9"/>
  <c r="B286" i="9" s="1"/>
  <c r="G160" i="9"/>
  <c r="E160" i="9" s="1"/>
  <c r="B160" i="9" s="1"/>
  <c r="G162" i="9"/>
  <c r="E162" i="9" s="1"/>
  <c r="B162" i="9" s="1"/>
  <c r="G164" i="9"/>
  <c r="E164" i="9" s="1"/>
  <c r="B164" i="9" s="1"/>
  <c r="B237" i="9"/>
  <c r="B269" i="9"/>
  <c r="B229" i="9"/>
  <c r="E140" i="9"/>
  <c r="B140" i="9" s="1"/>
  <c r="F215" i="9"/>
  <c r="B215" i="9" s="1"/>
  <c r="B220" i="9"/>
  <c r="F231" i="9"/>
  <c r="B231" i="9" s="1"/>
  <c r="B236" i="9"/>
  <c r="F247" i="9"/>
  <c r="B247" i="9" s="1"/>
  <c r="B252" i="9"/>
  <c r="F263" i="9"/>
  <c r="B263" i="9" s="1"/>
  <c r="B268" i="9"/>
  <c r="F275" i="9"/>
  <c r="B141" i="9"/>
  <c r="F223" i="9"/>
  <c r="B223" i="9" s="1"/>
  <c r="B228" i="9"/>
  <c r="F239" i="9"/>
  <c r="B239" i="9" s="1"/>
  <c r="B244" i="9"/>
  <c r="F255" i="9"/>
  <c r="B255" i="9" s="1"/>
  <c r="B260" i="9"/>
  <c r="F271" i="9"/>
  <c r="B271" i="9" s="1"/>
  <c r="B279" i="9"/>
  <c r="B224" i="9"/>
  <c r="B232" i="9"/>
  <c r="B240" i="9"/>
  <c r="B248" i="9"/>
  <c r="B256" i="9"/>
  <c r="B264" i="9"/>
  <c r="F214" i="9"/>
  <c r="B214" i="9" s="1"/>
  <c r="F222" i="9"/>
  <c r="B222" i="9" s="1"/>
  <c r="F230" i="9"/>
  <c r="B230" i="9" s="1"/>
  <c r="F238" i="9"/>
  <c r="B238" i="9" s="1"/>
  <c r="F246" i="9"/>
  <c r="B246" i="9" s="1"/>
  <c r="F254" i="9"/>
  <c r="B254" i="9" s="1"/>
  <c r="F262" i="9"/>
  <c r="B262" i="9" s="1"/>
  <c r="F270" i="9"/>
  <c r="B270" i="9" s="1"/>
  <c r="E284" i="9"/>
  <c r="B284" i="9" s="1"/>
  <c r="G1483" i="1" l="1"/>
  <c r="E237" i="5"/>
  <c r="D1214" i="1" s="1"/>
  <c r="G1222" i="1"/>
  <c r="H1227" i="1"/>
  <c r="G1227" i="1"/>
  <c r="I23" i="3"/>
  <c r="G364" i="1"/>
  <c r="E350" i="4"/>
  <c r="D345" i="1" s="1"/>
  <c r="E6" i="4"/>
  <c r="I1456" i="1"/>
  <c r="E7" i="5"/>
  <c r="G1235" i="1"/>
  <c r="H1235" i="1"/>
  <c r="G997" i="1"/>
  <c r="H991" i="1"/>
  <c r="B191" i="9"/>
  <c r="G645" i="1"/>
  <c r="H645" i="1"/>
  <c r="F643" i="4"/>
  <c r="C637" i="1"/>
  <c r="F363" i="4"/>
  <c r="C358" i="1"/>
  <c r="H638" i="1"/>
  <c r="G206" i="1"/>
  <c r="F196" i="4"/>
  <c r="C192" i="1"/>
  <c r="G173" i="1"/>
  <c r="F133" i="4"/>
  <c r="C129" i="1"/>
  <c r="G130" i="1"/>
  <c r="H130" i="1"/>
  <c r="D68" i="5"/>
  <c r="D6" i="5" s="1"/>
  <c r="F69" i="5"/>
  <c r="C1047" i="1"/>
  <c r="F212" i="9"/>
  <c r="D1436" i="1"/>
  <c r="I29" i="3"/>
  <c r="H20" i="3"/>
  <c r="F7" i="5"/>
  <c r="C985" i="1"/>
  <c r="G1223" i="1"/>
  <c r="H1223" i="1"/>
  <c r="I34" i="3"/>
  <c r="C1517" i="1"/>
  <c r="F12" i="5"/>
  <c r="C990" i="1"/>
  <c r="D1329" i="1"/>
  <c r="I25" i="3"/>
  <c r="G292" i="9"/>
  <c r="F206" i="5"/>
  <c r="C1183" i="1"/>
  <c r="D1065" i="1"/>
  <c r="E68" i="5"/>
  <c r="F351" i="4"/>
  <c r="D350" i="4"/>
  <c r="C346" i="1"/>
  <c r="F163" i="4"/>
  <c r="C159" i="1"/>
  <c r="H1167" i="1"/>
  <c r="G1167" i="1"/>
  <c r="E151" i="4"/>
  <c r="D159" i="1"/>
  <c r="H453" i="1"/>
  <c r="I1460" i="1"/>
  <c r="H1470" i="1"/>
  <c r="G1470" i="1"/>
  <c r="E165" i="9"/>
  <c r="B165" i="9" s="1"/>
  <c r="F238" i="5"/>
  <c r="D237" i="5"/>
  <c r="C1215" i="1"/>
  <c r="F129" i="6"/>
  <c r="C1423" i="1"/>
  <c r="E528" i="4"/>
  <c r="D523" i="1"/>
  <c r="F299" i="4"/>
  <c r="D298" i="4"/>
  <c r="C294" i="1"/>
  <c r="F106" i="4"/>
  <c r="C102" i="1"/>
  <c r="F50" i="4"/>
  <c r="C46" i="1"/>
  <c r="F252" i="4"/>
  <c r="C248" i="1"/>
  <c r="F7" i="4"/>
  <c r="D6" i="4"/>
  <c r="C3" i="1"/>
  <c r="F224" i="4"/>
  <c r="C220" i="1"/>
  <c r="I1452" i="1"/>
  <c r="F82" i="4"/>
  <c r="C78" i="1"/>
  <c r="G638" i="1"/>
  <c r="E141" i="6"/>
  <c r="D1299" i="1"/>
  <c r="I24" i="3"/>
  <c r="D528" i="4"/>
  <c r="F529" i="4"/>
  <c r="C523" i="1"/>
  <c r="H28" i="3"/>
  <c r="F141" i="6"/>
  <c r="C1435" i="1"/>
  <c r="F472" i="4"/>
  <c r="C466" i="1"/>
  <c r="D1153" i="1"/>
  <c r="I22" i="3"/>
  <c r="F593" i="4"/>
  <c r="C587" i="1"/>
  <c r="C1524" i="1"/>
  <c r="D43" i="8"/>
  <c r="K1432" i="9" s="1"/>
  <c r="G1469" i="1"/>
  <c r="H1469" i="1"/>
  <c r="H292" i="9"/>
  <c r="D1183" i="1"/>
  <c r="F421" i="4"/>
  <c r="D420" i="4"/>
  <c r="C415" i="1"/>
  <c r="H27" i="3"/>
  <c r="F114" i="6"/>
  <c r="C1408" i="1"/>
  <c r="G299" i="9"/>
  <c r="E299" i="9" s="1"/>
  <c r="G289" i="9"/>
  <c r="E289" i="9" s="1"/>
  <c r="B289" i="9" s="1"/>
  <c r="D176" i="5"/>
  <c r="F177" i="5"/>
  <c r="C1154" i="1"/>
  <c r="F215" i="4"/>
  <c r="C211" i="1"/>
  <c r="F35" i="6"/>
  <c r="H25" i="3"/>
  <c r="C1329" i="1"/>
  <c r="D293" i="1"/>
  <c r="H20" i="9"/>
  <c r="G20" i="9"/>
  <c r="F152" i="4"/>
  <c r="D151" i="4"/>
  <c r="C148" i="1"/>
  <c r="G297" i="9"/>
  <c r="E297" i="9" s="1"/>
  <c r="F263" i="4"/>
  <c r="C259" i="1"/>
  <c r="I1448" i="1"/>
  <c r="E420" i="4"/>
  <c r="E175" i="5" l="1"/>
  <c r="D1152" i="1" s="1"/>
  <c r="E407" i="4"/>
  <c r="D402" i="1" s="1"/>
  <c r="E408" i="4"/>
  <c r="D403" i="1" s="1"/>
  <c r="D2" i="1"/>
  <c r="I16" i="3"/>
  <c r="E412" i="4"/>
  <c r="D407" i="1" s="1"/>
  <c r="D985" i="1"/>
  <c r="G985" i="1" s="1"/>
  <c r="I20" i="3"/>
  <c r="G637" i="1"/>
  <c r="H637" i="1"/>
  <c r="H358" i="1"/>
  <c r="G358" i="1"/>
  <c r="G192" i="1"/>
  <c r="H192" i="1"/>
  <c r="G129" i="1"/>
  <c r="H129" i="1"/>
  <c r="H259" i="1"/>
  <c r="G259" i="1"/>
  <c r="F528" i="4"/>
  <c r="D636" i="4"/>
  <c r="C522" i="1"/>
  <c r="H220" i="1"/>
  <c r="G220" i="1"/>
  <c r="F237" i="5"/>
  <c r="H23" i="3"/>
  <c r="C1214" i="1"/>
  <c r="H1065" i="1"/>
  <c r="G1065" i="1"/>
  <c r="G1517" i="1"/>
  <c r="H1517" i="1"/>
  <c r="H11" i="3"/>
  <c r="F176" i="5"/>
  <c r="H22" i="3"/>
  <c r="D175" i="5"/>
  <c r="G276" i="9" s="1"/>
  <c r="C1153" i="1"/>
  <c r="G102" i="1"/>
  <c r="H102" i="1"/>
  <c r="G148" i="1"/>
  <c r="H148" i="1"/>
  <c r="G1154" i="1"/>
  <c r="H1154" i="1"/>
  <c r="E298" i="9"/>
  <c r="B299" i="9"/>
  <c r="H415" i="1"/>
  <c r="G415" i="1"/>
  <c r="H1524" i="1"/>
  <c r="G1524" i="1"/>
  <c r="D1435" i="1"/>
  <c r="G1435" i="1" s="1"/>
  <c r="I28" i="3"/>
  <c r="F6" i="4"/>
  <c r="H16" i="3"/>
  <c r="D412" i="4"/>
  <c r="C2" i="1"/>
  <c r="G46" i="1"/>
  <c r="H46" i="1"/>
  <c r="H294" i="1"/>
  <c r="G294" i="1"/>
  <c r="E636" i="4"/>
  <c r="D630" i="1" s="1"/>
  <c r="D522" i="1"/>
  <c r="G1215" i="1"/>
  <c r="H1215" i="1"/>
  <c r="E289" i="4"/>
  <c r="I17" i="3"/>
  <c r="D147" i="1"/>
  <c r="D1046" i="1"/>
  <c r="E6" i="5"/>
  <c r="F6" i="5" s="1"/>
  <c r="I21" i="3"/>
  <c r="E292" i="9"/>
  <c r="B292" i="9" s="1"/>
  <c r="G1436" i="1"/>
  <c r="H1436" i="1"/>
  <c r="H21" i="3"/>
  <c r="F68" i="5"/>
  <c r="C1046" i="1"/>
  <c r="F420" i="4"/>
  <c r="D635" i="4"/>
  <c r="C414" i="1"/>
  <c r="H17" i="3"/>
  <c r="F151" i="4"/>
  <c r="D289" i="4"/>
  <c r="D290" i="4" s="1"/>
  <c r="C147" i="1"/>
  <c r="H1408" i="1"/>
  <c r="G1408" i="1"/>
  <c r="H587" i="1"/>
  <c r="G587" i="1"/>
  <c r="D407" i="4"/>
  <c r="F298" i="4"/>
  <c r="C293" i="1"/>
  <c r="H1423" i="1"/>
  <c r="G1423" i="1"/>
  <c r="H346" i="1"/>
  <c r="G346" i="1"/>
  <c r="B212" i="9"/>
  <c r="H211" i="1"/>
  <c r="G211" i="1"/>
  <c r="H466" i="1"/>
  <c r="G466" i="1"/>
  <c r="G78" i="1"/>
  <c r="H78" i="1"/>
  <c r="H248" i="1"/>
  <c r="G248" i="1"/>
  <c r="F350" i="4"/>
  <c r="D408" i="4"/>
  <c r="C345" i="1"/>
  <c r="H1183" i="1"/>
  <c r="G1183" i="1"/>
  <c r="C984" i="1"/>
  <c r="H1047" i="1"/>
  <c r="G1047" i="1"/>
  <c r="E635" i="4"/>
  <c r="D629" i="1" s="1"/>
  <c r="D414" i="1"/>
  <c r="B297" i="9"/>
  <c r="E296" i="9"/>
  <c r="I10" i="3" s="1"/>
  <c r="E20" i="9"/>
  <c r="H1329" i="1"/>
  <c r="G1329" i="1"/>
  <c r="I35" i="3"/>
  <c r="C1518" i="1"/>
  <c r="H523" i="1"/>
  <c r="G523" i="1"/>
  <c r="H9" i="3"/>
  <c r="H1299" i="1"/>
  <c r="G1299" i="1"/>
  <c r="G3" i="1"/>
  <c r="H3" i="1"/>
  <c r="G294" i="9"/>
  <c r="E294" i="9" s="1"/>
  <c r="H159" i="1"/>
  <c r="G159" i="1"/>
  <c r="H990" i="1"/>
  <c r="G990" i="1"/>
  <c r="G295" i="9"/>
  <c r="E295" i="9" s="1"/>
  <c r="B295" i="9" s="1"/>
  <c r="H1435" i="1" l="1"/>
  <c r="E639" i="4"/>
  <c r="H985" i="1"/>
  <c r="K3" i="9"/>
  <c r="I9" i="3"/>
  <c r="H345" i="1"/>
  <c r="G345" i="1"/>
  <c r="G147" i="1"/>
  <c r="H147" i="1"/>
  <c r="H276" i="9"/>
  <c r="E276" i="9" s="1"/>
  <c r="D984" i="1"/>
  <c r="H984" i="1" s="1"/>
  <c r="E413" i="4"/>
  <c r="E291" i="4"/>
  <c r="D287" i="1" s="1"/>
  <c r="D285" i="1"/>
  <c r="E290" i="4"/>
  <c r="D286" i="1" s="1"/>
  <c r="H522" i="1"/>
  <c r="G522" i="1"/>
  <c r="D633" i="1"/>
  <c r="E293" i="9"/>
  <c r="B294" i="9"/>
  <c r="H1518" i="1"/>
  <c r="G1518" i="1"/>
  <c r="B20" i="9"/>
  <c r="E19" i="9"/>
  <c r="F407" i="4"/>
  <c r="C402" i="1"/>
  <c r="G1046" i="1"/>
  <c r="H1046" i="1"/>
  <c r="G2" i="1"/>
  <c r="H2" i="1"/>
  <c r="F636" i="4"/>
  <c r="C630" i="1"/>
  <c r="H414" i="1"/>
  <c r="G414" i="1"/>
  <c r="C286" i="1"/>
  <c r="H1153" i="1"/>
  <c r="G1153" i="1"/>
  <c r="N3" i="9"/>
  <c r="I11" i="3"/>
  <c r="G282" i="9"/>
  <c r="E282" i="9" s="1"/>
  <c r="B282" i="9" s="1"/>
  <c r="F408" i="4"/>
  <c r="C403" i="1"/>
  <c r="H293" i="1"/>
  <c r="G293" i="1"/>
  <c r="D413" i="4"/>
  <c r="D414" i="4" s="1"/>
  <c r="F289" i="4"/>
  <c r="D291" i="4"/>
  <c r="C285" i="1"/>
  <c r="F635" i="4"/>
  <c r="C629" i="1"/>
  <c r="D639" i="4"/>
  <c r="F412" i="4"/>
  <c r="C407" i="1"/>
  <c r="F175" i="5"/>
  <c r="C1152" i="1"/>
  <c r="H1214" i="1"/>
  <c r="G1214" i="1"/>
  <c r="F290" i="4" l="1"/>
  <c r="G984" i="1"/>
  <c r="E275" i="9"/>
  <c r="B276" i="9"/>
  <c r="F639" i="4"/>
  <c r="C633" i="1"/>
  <c r="F291" i="4"/>
  <c r="C287" i="1"/>
  <c r="H286" i="1"/>
  <c r="G286" i="1"/>
  <c r="H630" i="1"/>
  <c r="G630" i="1"/>
  <c r="H407" i="1"/>
  <c r="G407" i="1"/>
  <c r="H403" i="1"/>
  <c r="G403" i="1"/>
  <c r="G1152" i="1"/>
  <c r="H1152" i="1"/>
  <c r="C409" i="1"/>
  <c r="H285" i="1"/>
  <c r="G285" i="1"/>
  <c r="H402" i="1"/>
  <c r="G402" i="1"/>
  <c r="H629" i="1"/>
  <c r="G629" i="1"/>
  <c r="F413" i="4"/>
  <c r="D415" i="4"/>
  <c r="D640" i="4"/>
  <c r="C408" i="1"/>
  <c r="E640" i="4"/>
  <c r="E415" i="4"/>
  <c r="D410" i="1" s="1"/>
  <c r="D408" i="1"/>
  <c r="E414" i="4"/>
  <c r="D409" i="1" s="1"/>
  <c r="H8" i="3"/>
  <c r="F414" i="4" l="1"/>
  <c r="E642" i="4"/>
  <c r="D634" i="1"/>
  <c r="E641" i="4"/>
  <c r="H408" i="1"/>
  <c r="G408" i="1"/>
  <c r="H633" i="1"/>
  <c r="G633" i="1"/>
  <c r="D642" i="4"/>
  <c r="F640" i="4"/>
  <c r="C634" i="1"/>
  <c r="D641" i="4"/>
  <c r="M3" i="9"/>
  <c r="I8" i="3"/>
  <c r="F415" i="4"/>
  <c r="C410" i="1"/>
  <c r="H409" i="1"/>
  <c r="G409" i="1"/>
  <c r="H287" i="1"/>
  <c r="G287" i="1"/>
  <c r="D646" i="4" l="1"/>
  <c r="F642" i="4"/>
  <c r="C636" i="1"/>
  <c r="D636" i="1"/>
  <c r="E646" i="4"/>
  <c r="H410" i="1"/>
  <c r="G410" i="1"/>
  <c r="F641" i="4"/>
  <c r="D645" i="4"/>
  <c r="C635" i="1"/>
  <c r="D635" i="1"/>
  <c r="E645" i="4"/>
  <c r="H634" i="1"/>
  <c r="G634" i="1"/>
  <c r="H635" i="1" l="1"/>
  <c r="G635" i="1"/>
  <c r="D639" i="1"/>
  <c r="I18" i="3"/>
  <c r="G636" i="1"/>
  <c r="H636" i="1"/>
  <c r="F645" i="4"/>
  <c r="H18" i="3"/>
  <c r="C639" i="1"/>
  <c r="D640" i="1"/>
  <c r="I19" i="3"/>
  <c r="H19" i="3"/>
  <c r="F646" i="4"/>
  <c r="C640" i="1"/>
  <c r="H7" i="3" l="1"/>
  <c r="J3" i="9" s="1"/>
  <c r="H640" i="1"/>
  <c r="G640" i="1"/>
  <c r="H639" i="1"/>
  <c r="G639" i="1"/>
  <c r="I7" i="3" l="1"/>
  <c r="M272" i="9"/>
  <c r="L272" i="9"/>
  <c r="H18" i="9"/>
  <c r="G18" i="9"/>
  <c r="J17" i="9"/>
  <c r="H15" i="9"/>
  <c r="K9" i="9"/>
  <c r="L15" i="9"/>
  <c r="I8" i="9"/>
  <c r="M15" i="9"/>
  <c r="I9" i="9"/>
  <c r="G15" i="9"/>
  <c r="L16" i="9"/>
  <c r="K5" i="9"/>
  <c r="J10" i="9"/>
  <c r="G16" i="9"/>
  <c r="I6" i="9"/>
  <c r="K12" i="9"/>
  <c r="G17" i="9"/>
  <c r="J6" i="9"/>
  <c r="I11" i="9"/>
  <c r="H17" i="9"/>
  <c r="K6" i="9"/>
  <c r="J11" i="9"/>
  <c r="I17" i="9"/>
  <c r="K7" i="9"/>
  <c r="J12" i="9"/>
  <c r="J9" i="9"/>
  <c r="J5" i="9"/>
  <c r="K10" i="9"/>
  <c r="I5" i="9"/>
  <c r="H16" i="9"/>
  <c r="K8" i="9"/>
  <c r="J13" i="9"/>
  <c r="I7" i="9"/>
  <c r="K13" i="9"/>
  <c r="J7" i="9"/>
  <c r="I12" i="9"/>
  <c r="J8" i="9"/>
  <c r="I13" i="9"/>
  <c r="M16" i="9"/>
  <c r="K11" i="9"/>
  <c r="F272" i="9" l="1"/>
  <c r="B272" i="9" s="1"/>
  <c r="E12" i="9"/>
  <c r="B12" i="9" s="1"/>
  <c r="E13" i="9"/>
  <c r="B13" i="9" s="1"/>
  <c r="E15" i="9"/>
  <c r="F15" i="9"/>
  <c r="E18" i="9"/>
  <c r="B18" i="9" s="1"/>
  <c r="E7" i="9"/>
  <c r="B7" i="9" s="1"/>
  <c r="E5" i="9"/>
  <c r="E17" i="9"/>
  <c r="B17" i="9" s="1"/>
  <c r="E10" i="9"/>
  <c r="B10" i="9" s="1"/>
  <c r="E9" i="9"/>
  <c r="B9" i="9" s="1"/>
  <c r="E16" i="9"/>
  <c r="E11" i="9"/>
  <c r="B11" i="9" s="1"/>
  <c r="E6" i="9"/>
  <c r="B6" i="9" s="1"/>
  <c r="F16" i="9"/>
  <c r="E8" i="9"/>
  <c r="B8" i="9" s="1"/>
  <c r="F19" i="9" l="1"/>
  <c r="B15" i="9"/>
  <c r="F14" i="9"/>
  <c r="B16" i="9"/>
  <c r="E14"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<sst xmlns="http://schemas.openxmlformats.org/spreadsheetml/2006/main" count="4313" uniqueCount="3393">
  <si>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</si>
  <si>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</si>
  <si>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</si>
  <si>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</si>
  <si>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</si>
  <si>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</si>
  <si>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</si>
  <si>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</si>
  <si>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</si>
  <si>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</si>
  <si>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</si>
  <si>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</si>
  <si>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</si>
  <si>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</si>
  <si>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</si>
  <si>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</si>
  <si>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</si>
  <si>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</si>
  <si>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</si>
  <si>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</si>
  <si>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</si>
  <si>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</si>
  <si>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</si>
  <si>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</si>
  <si>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</si>
  <si>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</si>
  <si>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</si>
  <si>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</si>
  <si>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</si>
  <si>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</si>
  <si>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</si>
  <si>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TREĆA EKONOMSKA ŠKOLA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</si>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</sst>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9384658</v>
      </c>
      <c r="D2" s="6">
        <f>'PR-RAS'!E6</f>
        <v>9825529.1399999987</v>
      </c>
      <c r="E2" s="6">
        <v>0</v>
      </c>
      <c r="F2" s="6">
        <v>0</v>
      </c>
      <c r="G2" s="7">
        <f t="shared" ref="G2:G264" si="0">(B2/1000)*(C2*1+D2*2)</f>
        <v>29035.716279999997</v>
      </c>
      <c r="H2" s="7">
        <f t="shared" ref="H2:H264" si="1">ABS(C2-ROUND(C2,0))+ABS(D2-ROUND(D2,0))</f>
        <v>0.1399999987334013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8475754</v>
      </c>
      <c r="D46" s="1">
        <f>'PR-RAS'!E50</f>
        <v>8964090.2199999988</v>
      </c>
      <c r="E46" s="1">
        <v>0</v>
      </c>
      <c r="F46" s="1">
        <v>0</v>
      </c>
      <c r="G46" s="2">
        <f t="shared" si="0"/>
        <v>1188177.0497999999</v>
      </c>
      <c r="H46" s="2">
        <f t="shared" si="1"/>
        <v>0.2199999988079071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7447</v>
      </c>
      <c r="D58" s="1">
        <f>'PR-RAS'!E62</f>
        <v>0</v>
      </c>
      <c r="E58" s="1">
        <v>0</v>
      </c>
      <c r="F58" s="1">
        <v>0</v>
      </c>
      <c r="G58" s="2">
        <f t="shared" si="0"/>
        <v>424.47900000000004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7447</v>
      </c>
      <c r="D59" s="1">
        <f>'PR-RAS'!E63</f>
        <v>0</v>
      </c>
      <c r="E59" s="1">
        <v>0</v>
      </c>
      <c r="F59" s="1">
        <v>0</v>
      </c>
      <c r="G59" s="2">
        <f t="shared" si="0"/>
        <v>431.92600000000004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8325828</v>
      </c>
      <c r="D64" s="1">
        <f>'PR-RAS'!E68</f>
        <v>8904043.6699999999</v>
      </c>
      <c r="E64" s="1">
        <v>0</v>
      </c>
      <c r="F64" s="1">
        <v>0</v>
      </c>
      <c r="G64" s="2">
        <f t="shared" si="0"/>
        <v>1646436.6664199999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8321328</v>
      </c>
      <c r="D65" s="1">
        <f>'PR-RAS'!E69</f>
        <v>8899043.6699999999</v>
      </c>
      <c r="E65" s="1">
        <v>0</v>
      </c>
      <c r="F65" s="1">
        <v>0</v>
      </c>
      <c r="G65" s="2">
        <f t="shared" si="0"/>
        <v>1671642.58176</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4500</v>
      </c>
      <c r="D66" s="1">
        <f>'PR-RAS'!E70</f>
        <v>5000</v>
      </c>
      <c r="E66" s="1">
        <v>0</v>
      </c>
      <c r="F66" s="1">
        <v>0</v>
      </c>
      <c r="G66" s="2">
        <f t="shared" si="0"/>
        <v>942.5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128978</v>
      </c>
      <c r="D70" s="1">
        <f>'PR-RAS'!E74</f>
        <v>31020.37</v>
      </c>
      <c r="E70" s="1">
        <v>0</v>
      </c>
      <c r="F70" s="1">
        <v>0</v>
      </c>
      <c r="G70" s="2">
        <f t="shared" si="0"/>
        <v>13180.29306</v>
      </c>
      <c r="H70" s="2">
        <f t="shared" si="1"/>
        <v>0.36999999999898137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128978</v>
      </c>
      <c r="D71" s="1">
        <f>'PR-RAS'!E75</f>
        <v>31020.37</v>
      </c>
      <c r="E71" s="1">
        <v>0</v>
      </c>
      <c r="F71" s="1">
        <v>0</v>
      </c>
      <c r="G71" s="2">
        <f t="shared" si="0"/>
        <v>13371.311800000001</v>
      </c>
      <c r="H71" s="2">
        <f t="shared" si="1"/>
        <v>0.36999999999898137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13501</v>
      </c>
      <c r="D73" s="1">
        <f>'PR-RAS'!E77</f>
        <v>29026.18</v>
      </c>
      <c r="E73" s="1">
        <v>0</v>
      </c>
      <c r="F73" s="1">
        <v>0</v>
      </c>
      <c r="G73" s="2">
        <f t="shared" si="0"/>
        <v>5151.8419199999998</v>
      </c>
      <c r="H73" s="2">
        <f t="shared" si="1"/>
        <v>0.18000000000029104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13501</v>
      </c>
      <c r="D76" s="1">
        <f>'PR-RAS'!E80</f>
        <v>29026.18</v>
      </c>
      <c r="E76" s="1">
        <v>0</v>
      </c>
      <c r="F76" s="1">
        <v>0</v>
      </c>
      <c r="G76" s="2">
        <f t="shared" si="0"/>
        <v>5366.5019999999995</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v>
      </c>
      <c r="D78" s="1">
        <f>'PR-RAS'!E82</f>
        <v>6.98</v>
      </c>
      <c r="E78" s="1">
        <v>0</v>
      </c>
      <c r="F78" s="1">
        <v>0</v>
      </c>
      <c r="G78" s="2">
        <f t="shared" si="0"/>
        <v>2.1529199999999999</v>
      </c>
      <c r="H78" s="2">
        <f t="shared" si="1"/>
        <v>1.9999999999999574E-2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v>
      </c>
      <c r="D79" s="1">
        <f>'PR-RAS'!E83</f>
        <v>6.98</v>
      </c>
      <c r="E79" s="1">
        <v>0</v>
      </c>
      <c r="F79" s="1">
        <v>0</v>
      </c>
      <c r="G79" s="2">
        <f t="shared" si="0"/>
        <v>2.1808800000000002</v>
      </c>
      <c r="H79" s="2">
        <f t="shared" si="1"/>
        <v>1.9999999999999574E-2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14</v>
      </c>
      <c r="D81" s="1">
        <f>'PR-RAS'!E85</f>
        <v>6.98</v>
      </c>
      <c r="E81" s="1">
        <v>0</v>
      </c>
      <c r="F81" s="1">
        <v>0</v>
      </c>
      <c r="G81" s="2">
        <f t="shared" si="0"/>
        <v>2.2368000000000001</v>
      </c>
      <c r="H81" s="2">
        <f t="shared" si="1"/>
        <v>1.9999999999999574E-2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5279</v>
      </c>
      <c r="D102" s="1">
        <f>'PR-RAS'!E106</f>
        <v>28586.5</v>
      </c>
      <c r="E102" s="1">
        <v>0</v>
      </c>
      <c r="F102" s="1">
        <v>0</v>
      </c>
      <c r="G102" s="2">
        <f t="shared" si="0"/>
        <v>6307.652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5279</v>
      </c>
      <c r="D108" s="1">
        <f>'PR-RAS'!E112</f>
        <v>28586.5</v>
      </c>
      <c r="E108" s="1">
        <v>0</v>
      </c>
      <c r="F108" s="1">
        <v>0</v>
      </c>
      <c r="G108" s="2">
        <f t="shared" si="0"/>
        <v>6682.3639999999996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5279</v>
      </c>
      <c r="D113" s="1">
        <f>'PR-RAS'!E117</f>
        <v>28586.5</v>
      </c>
      <c r="E113" s="1">
        <v>0</v>
      </c>
      <c r="F113" s="1">
        <v>0</v>
      </c>
      <c r="G113" s="2">
        <f t="shared" si="0"/>
        <v>6994.6239999999998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283719</v>
      </c>
      <c r="D120" s="1">
        <f>'PR-RAS'!E124</f>
        <v>154046.65</v>
      </c>
      <c r="E120" s="1">
        <v>0</v>
      </c>
      <c r="F120" s="1">
        <v>0</v>
      </c>
      <c r="G120" s="2">
        <f t="shared" si="0"/>
        <v>70425.663700000005</v>
      </c>
      <c r="H120" s="2">
        <f t="shared" si="1"/>
        <v>0.35000000000582077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262719</v>
      </c>
      <c r="D121" s="1">
        <f>'PR-RAS'!E125</f>
        <v>141546.65</v>
      </c>
      <c r="E121" s="1">
        <v>0</v>
      </c>
      <c r="F121" s="1">
        <v>0</v>
      </c>
      <c r="G121" s="2">
        <f t="shared" si="0"/>
        <v>65497.476000000002</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262719</v>
      </c>
      <c r="D123" s="1">
        <f>'PR-RAS'!E127</f>
        <v>141546.65</v>
      </c>
      <c r="E123" s="1">
        <v>0</v>
      </c>
      <c r="F123" s="1">
        <v>0</v>
      </c>
      <c r="G123" s="2">
        <f t="shared" si="0"/>
        <v>66589.100600000005</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21000</v>
      </c>
      <c r="D124" s="1">
        <f>'PR-RAS'!E128</f>
        <v>12500</v>
      </c>
      <c r="E124" s="1">
        <v>0</v>
      </c>
      <c r="F124" s="1">
        <v>0</v>
      </c>
      <c r="G124" s="2">
        <f t="shared" si="0"/>
        <v>5658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21000</v>
      </c>
      <c r="D126" s="1">
        <f>'PR-RAS'!E130</f>
        <v>12500</v>
      </c>
      <c r="E126" s="1">
        <v>0</v>
      </c>
      <c r="F126" s="1">
        <v>0</v>
      </c>
      <c r="G126" s="2">
        <f t="shared" si="0"/>
        <v>5750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617224</v>
      </c>
      <c r="D129" s="1">
        <f>'PR-RAS'!E133</f>
        <v>678798.78999999992</v>
      </c>
      <c r="E129" s="1">
        <v>0</v>
      </c>
      <c r="F129" s="1">
        <v>0</v>
      </c>
      <c r="G129" s="2">
        <f t="shared" si="0"/>
        <v>252777.16223999998</v>
      </c>
      <c r="H129" s="2">
        <f t="shared" si="1"/>
        <v>0.21000000007916242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617224</v>
      </c>
      <c r="D130" s="1">
        <f>'PR-RAS'!E134</f>
        <v>678798.78999999992</v>
      </c>
      <c r="E130" s="1">
        <v>0</v>
      </c>
      <c r="F130" s="1">
        <v>0</v>
      </c>
      <c r="G130" s="2">
        <f t="shared" si="0"/>
        <v>254751.98381999999</v>
      </c>
      <c r="H130" s="2">
        <f t="shared" si="1"/>
        <v>0.21000000007916242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508089</v>
      </c>
      <c r="D131" s="1">
        <f>'PR-RAS'!E135</f>
        <v>673590.95</v>
      </c>
      <c r="E131" s="1">
        <v>0</v>
      </c>
      <c r="F131" s="1">
        <v>0</v>
      </c>
      <c r="G131" s="2">
        <f t="shared" si="0"/>
        <v>241185.217</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109135</v>
      </c>
      <c r="D132" s="1">
        <f>'PR-RAS'!E136</f>
        <v>5207.84</v>
      </c>
      <c r="E132" s="1">
        <v>0</v>
      </c>
      <c r="F132" s="1">
        <v>0</v>
      </c>
      <c r="G132" s="2">
        <f t="shared" si="0"/>
        <v>15661.139079999999</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2668</v>
      </c>
      <c r="D135" s="1">
        <f>'PR-RAS'!E139</f>
        <v>0</v>
      </c>
      <c r="E135" s="1">
        <v>0</v>
      </c>
      <c r="F135" s="1">
        <v>0</v>
      </c>
      <c r="G135" s="2">
        <f t="shared" si="0"/>
        <v>357.512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2668</v>
      </c>
      <c r="D146" s="1">
        <f>'PR-RAS'!E150</f>
        <v>0</v>
      </c>
      <c r="E146" s="1">
        <v>0</v>
      </c>
      <c r="F146" s="1">
        <v>0</v>
      </c>
      <c r="G146" s="2">
        <f t="shared" si="0"/>
        <v>386.85999999999996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9274185</v>
      </c>
      <c r="D147" s="1">
        <f>'PR-RAS'!E151</f>
        <v>9815275.7899999991</v>
      </c>
      <c r="E147" s="1">
        <v>0</v>
      </c>
      <c r="F147" s="1">
        <v>0</v>
      </c>
      <c r="G147" s="2">
        <f t="shared" si="0"/>
        <v>4220091.5406799996</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8381048</v>
      </c>
      <c r="D148" s="1">
        <f>'PR-RAS'!E152</f>
        <v>8839856.9199999999</v>
      </c>
      <c r="E148" s="1">
        <v>0</v>
      </c>
      <c r="F148" s="1">
        <v>0</v>
      </c>
      <c r="G148" s="2">
        <f t="shared" si="0"/>
        <v>3830931.9904799997</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7016163</v>
      </c>
      <c r="D149" s="1">
        <f>'PR-RAS'!E153</f>
        <v>7373004.0800000001</v>
      </c>
      <c r="E149" s="1">
        <v>0</v>
      </c>
      <c r="F149" s="1">
        <v>0</v>
      </c>
      <c r="G149" s="2">
        <f t="shared" si="0"/>
        <v>3220801.3316799998</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7016163</v>
      </c>
      <c r="D150" s="1">
        <f>'PR-RAS'!E154</f>
        <v>7373004.0800000001</v>
      </c>
      <c r="E150" s="1">
        <v>0</v>
      </c>
      <c r="F150" s="1">
        <v>0</v>
      </c>
      <c r="G150" s="2">
        <f t="shared" si="0"/>
        <v>3242563.5028399997</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324627</v>
      </c>
      <c r="D154" s="1">
        <f>'PR-RAS'!E158</f>
        <v>367780.28</v>
      </c>
      <c r="E154" s="1">
        <v>0</v>
      </c>
      <c r="F154" s="1">
        <v>0</v>
      </c>
      <c r="G154" s="2">
        <f t="shared" si="0"/>
        <v>162208.69667999999</v>
      </c>
      <c r="H154" s="2">
        <f t="shared" si="1"/>
        <v>0.28000000002793968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1040258</v>
      </c>
      <c r="D155" s="1">
        <f>'PR-RAS'!E159</f>
        <v>1099072.56</v>
      </c>
      <c r="E155" s="1">
        <v>0</v>
      </c>
      <c r="F155" s="1">
        <v>0</v>
      </c>
      <c r="G155" s="2">
        <f t="shared" si="0"/>
        <v>498714.08048</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1040258</v>
      </c>
      <c r="D157" s="1">
        <f>'PR-RAS'!E161</f>
        <v>1097859.58</v>
      </c>
      <c r="E157" s="1">
        <v>0</v>
      </c>
      <c r="F157" s="1">
        <v>0</v>
      </c>
      <c r="G157" s="2">
        <f t="shared" si="0"/>
        <v>504812.43696000002</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1212.98</v>
      </c>
      <c r="E158" s="1">
        <v>0</v>
      </c>
      <c r="F158" s="1">
        <v>0</v>
      </c>
      <c r="G158" s="2">
        <f t="shared" si="0"/>
        <v>380.87572</v>
      </c>
      <c r="H158" s="2">
        <f t="shared" si="1"/>
        <v>1.999999999998181E-2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886296</v>
      </c>
      <c r="D159" s="1">
        <f>'PR-RAS'!E163</f>
        <v>956321.52</v>
      </c>
      <c r="E159" s="1">
        <v>0</v>
      </c>
      <c r="F159" s="1">
        <v>0</v>
      </c>
      <c r="G159" s="2">
        <f t="shared" si="0"/>
        <v>442232.36832000001</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258104</v>
      </c>
      <c r="D160" s="1">
        <f>'PR-RAS'!E164</f>
        <v>342567.71</v>
      </c>
      <c r="E160" s="1">
        <v>0</v>
      </c>
      <c r="F160" s="1">
        <v>0</v>
      </c>
      <c r="G160" s="2">
        <f t="shared" si="0"/>
        <v>149975.06778000001</v>
      </c>
      <c r="H160" s="2">
        <f t="shared" si="1"/>
        <v>0.28999999997904524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32509</v>
      </c>
      <c r="D161" s="1">
        <f>'PR-RAS'!E165</f>
        <v>123640.51</v>
      </c>
      <c r="E161" s="1">
        <v>0</v>
      </c>
      <c r="F161" s="1">
        <v>0</v>
      </c>
      <c r="G161" s="2">
        <f t="shared" si="0"/>
        <v>44766.403200000001</v>
      </c>
      <c r="H161" s="2">
        <f t="shared" si="1"/>
        <v>0.49000000000523869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206365</v>
      </c>
      <c r="D162" s="1">
        <f>'PR-RAS'!E166</f>
        <v>215870.7</v>
      </c>
      <c r="E162" s="1">
        <v>0</v>
      </c>
      <c r="F162" s="1">
        <v>0</v>
      </c>
      <c r="G162" s="2">
        <f t="shared" si="0"/>
        <v>102735.13040000001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19230</v>
      </c>
      <c r="D163" s="1">
        <f>'PR-RAS'!E167</f>
        <v>3056.5</v>
      </c>
      <c r="E163" s="1">
        <v>0</v>
      </c>
      <c r="F163" s="1">
        <v>0</v>
      </c>
      <c r="G163" s="2">
        <f t="shared" si="0"/>
        <v>4105.5659999999998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174692</v>
      </c>
      <c r="D165" s="1">
        <f>'PR-RAS'!E169</f>
        <v>188266.29</v>
      </c>
      <c r="E165" s="1">
        <v>0</v>
      </c>
      <c r="F165" s="1">
        <v>0</v>
      </c>
      <c r="G165" s="2">
        <f t="shared" si="0"/>
        <v>90400.831120000017</v>
      </c>
      <c r="H165" s="2">
        <f t="shared" si="1"/>
        <v>0.29000000000814907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77582</v>
      </c>
      <c r="D166" s="1">
        <f>'PR-RAS'!E170</f>
        <v>72193.52</v>
      </c>
      <c r="E166" s="1">
        <v>0</v>
      </c>
      <c r="F166" s="1">
        <v>0</v>
      </c>
      <c r="G166" s="2">
        <f t="shared" si="0"/>
        <v>36624.891600000003</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12384</v>
      </c>
      <c r="D167" s="1">
        <f>'PR-RAS'!E171</f>
        <v>22602.76</v>
      </c>
      <c r="E167" s="1">
        <v>0</v>
      </c>
      <c r="F167" s="1">
        <v>0</v>
      </c>
      <c r="G167" s="2">
        <f t="shared" si="0"/>
        <v>9559.8603199999998</v>
      </c>
      <c r="H167" s="2">
        <f t="shared" si="1"/>
        <v>0.24000000000160071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71694</v>
      </c>
      <c r="D168" s="1">
        <f>'PR-RAS'!E172</f>
        <v>84130.31</v>
      </c>
      <c r="E168" s="1">
        <v>0</v>
      </c>
      <c r="F168" s="1">
        <v>0</v>
      </c>
      <c r="G168" s="2">
        <f t="shared" si="0"/>
        <v>40072.421540000003</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9084</v>
      </c>
      <c r="D169" s="1">
        <f>'PR-RAS'!E173</f>
        <v>6749.45</v>
      </c>
      <c r="E169" s="1">
        <v>0</v>
      </c>
      <c r="F169" s="1">
        <v>0</v>
      </c>
      <c r="G169" s="2">
        <f t="shared" si="0"/>
        <v>3793.9272000000005</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718</v>
      </c>
      <c r="D170" s="1">
        <f>'PR-RAS'!E174</f>
        <v>2590.25</v>
      </c>
      <c r="E170" s="1">
        <v>0</v>
      </c>
      <c r="F170" s="1">
        <v>0</v>
      </c>
      <c r="G170" s="2">
        <f t="shared" si="0"/>
        <v>996.84650000000011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3230</v>
      </c>
      <c r="D172" s="1">
        <f>'PR-RAS'!E176</f>
        <v>0</v>
      </c>
      <c r="E172" s="1">
        <v>0</v>
      </c>
      <c r="F172" s="1">
        <v>0</v>
      </c>
      <c r="G172" s="2">
        <f t="shared" si="0"/>
        <v>552.33000000000004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404089</v>
      </c>
      <c r="D173" s="1">
        <f>'PR-RAS'!E177</f>
        <v>293134.62</v>
      </c>
      <c r="E173" s="1">
        <v>0</v>
      </c>
      <c r="F173" s="1">
        <v>0</v>
      </c>
      <c r="G173" s="2">
        <f t="shared" si="0"/>
        <v>170341.61727999998</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11277</v>
      </c>
      <c r="D174" s="1">
        <f>'PR-RAS'!E178</f>
        <v>22122.7</v>
      </c>
      <c r="E174" s="1">
        <v>0</v>
      </c>
      <c r="F174" s="1">
        <v>0</v>
      </c>
      <c r="G174" s="2">
        <f t="shared" si="0"/>
        <v>9605.3752000000004</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32554</v>
      </c>
      <c r="D175" s="1">
        <f>'PR-RAS'!E179</f>
        <v>61222.38</v>
      </c>
      <c r="E175" s="1">
        <v>0</v>
      </c>
      <c r="F175" s="1">
        <v>0</v>
      </c>
      <c r="G175" s="2">
        <f t="shared" si="0"/>
        <v>26969.784240000001</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2000</v>
      </c>
      <c r="D176" s="1">
        <f>'PR-RAS'!E180</f>
        <v>3749.96</v>
      </c>
      <c r="E176" s="1">
        <v>0</v>
      </c>
      <c r="F176" s="1">
        <v>0</v>
      </c>
      <c r="G176" s="2">
        <f t="shared" si="0"/>
        <v>1662.4859999999999</v>
      </c>
      <c r="H176" s="2">
        <f t="shared" si="1"/>
        <v>3.999999999996362E-2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50043</v>
      </c>
      <c r="D177" s="1">
        <f>'PR-RAS'!E181</f>
        <v>52163.360000000001</v>
      </c>
      <c r="E177" s="1">
        <v>0</v>
      </c>
      <c r="F177" s="1">
        <v>0</v>
      </c>
      <c r="G177" s="2">
        <f t="shared" si="0"/>
        <v>27169.07072</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450</v>
      </c>
      <c r="D178" s="1">
        <f>'PR-RAS'!E182</f>
        <v>450</v>
      </c>
      <c r="E178" s="1">
        <v>0</v>
      </c>
      <c r="F178" s="1">
        <v>0</v>
      </c>
      <c r="G178" s="2">
        <f t="shared" si="0"/>
        <v>238.95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24419</v>
      </c>
      <c r="D179" s="1">
        <f>'PR-RAS'!E183</f>
        <v>39232.18</v>
      </c>
      <c r="E179" s="1">
        <v>0</v>
      </c>
      <c r="F179" s="1">
        <v>0</v>
      </c>
      <c r="G179" s="2">
        <f t="shared" si="0"/>
        <v>18313.238079999999</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250309</v>
      </c>
      <c r="D180" s="1">
        <f>'PR-RAS'!E184</f>
        <v>72332.78</v>
      </c>
      <c r="E180" s="1">
        <v>0</v>
      </c>
      <c r="F180" s="1">
        <v>0</v>
      </c>
      <c r="G180" s="2">
        <f t="shared" si="0"/>
        <v>70700.44623999999</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17068</v>
      </c>
      <c r="D181" s="1">
        <f>'PR-RAS'!E185</f>
        <v>18756.509999999998</v>
      </c>
      <c r="E181" s="1">
        <v>0</v>
      </c>
      <c r="F181" s="1">
        <v>0</v>
      </c>
      <c r="G181" s="2">
        <f t="shared" si="0"/>
        <v>9824.5835999999999</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15969</v>
      </c>
      <c r="D182" s="1">
        <f>'PR-RAS'!E186</f>
        <v>23104.75</v>
      </c>
      <c r="E182" s="1">
        <v>0</v>
      </c>
      <c r="F182" s="1">
        <v>0</v>
      </c>
      <c r="G182" s="2">
        <f t="shared" si="0"/>
        <v>11254.308499999999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49411</v>
      </c>
      <c r="D184" s="1">
        <f>'PR-RAS'!E188</f>
        <v>132352.9</v>
      </c>
      <c r="E184" s="1">
        <v>0</v>
      </c>
      <c r="F184" s="1">
        <v>0</v>
      </c>
      <c r="G184" s="2">
        <f t="shared" si="0"/>
        <v>57483.374399999993</v>
      </c>
      <c r="H184" s="2">
        <f t="shared" si="1"/>
        <v>0.10000000000582077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15074</v>
      </c>
      <c r="D185" s="1">
        <f>'PR-RAS'!E189</f>
        <v>46730.49</v>
      </c>
      <c r="E185" s="1">
        <v>0</v>
      </c>
      <c r="F185" s="1">
        <v>0</v>
      </c>
      <c r="G185" s="2">
        <f t="shared" si="0"/>
        <v>19970.436320000001</v>
      </c>
      <c r="H185" s="2">
        <f t="shared" si="1"/>
        <v>0.48999999999796273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4271</v>
      </c>
      <c r="D186" s="1">
        <f>'PR-RAS'!E190</f>
        <v>9816.36</v>
      </c>
      <c r="E186" s="1">
        <v>0</v>
      </c>
      <c r="F186" s="1">
        <v>0</v>
      </c>
      <c r="G186" s="2">
        <f t="shared" si="0"/>
        <v>4422.1882000000005</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3814</v>
      </c>
      <c r="D187" s="1">
        <f>'PR-RAS'!E191</f>
        <v>13199.09</v>
      </c>
      <c r="E187" s="1">
        <v>0</v>
      </c>
      <c r="F187" s="1">
        <v>0</v>
      </c>
      <c r="G187" s="2">
        <f t="shared" si="0"/>
        <v>5619.4654799999998</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1516</v>
      </c>
      <c r="D188" s="1">
        <f>'PR-RAS'!E192</f>
        <v>1550</v>
      </c>
      <c r="E188" s="1">
        <v>0</v>
      </c>
      <c r="F188" s="1">
        <v>0</v>
      </c>
      <c r="G188" s="2">
        <f t="shared" si="0"/>
        <v>863.19200000000001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12712</v>
      </c>
      <c r="D189" s="1">
        <f>'PR-RAS'!E193</f>
        <v>19862.5</v>
      </c>
      <c r="E189" s="1">
        <v>0</v>
      </c>
      <c r="F189" s="1">
        <v>0</v>
      </c>
      <c r="G189" s="2">
        <f t="shared" si="0"/>
        <v>9858.1560000000009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15468.8</v>
      </c>
      <c r="E190" s="1">
        <v>0</v>
      </c>
      <c r="F190" s="1">
        <v>0</v>
      </c>
      <c r="G190" s="2">
        <f t="shared" si="0"/>
        <v>5847.2064</v>
      </c>
      <c r="H190" s="2">
        <f t="shared" si="1"/>
        <v>0.2000000000007276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12024</v>
      </c>
      <c r="D191" s="1">
        <f>'PR-RAS'!E195</f>
        <v>25725.66</v>
      </c>
      <c r="E191" s="1">
        <v>0</v>
      </c>
      <c r="F191" s="1">
        <v>0</v>
      </c>
      <c r="G191" s="2">
        <f t="shared" si="0"/>
        <v>12060.310799999999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6841</v>
      </c>
      <c r="D192" s="1">
        <f>'PR-RAS'!E196</f>
        <v>19097.349999999999</v>
      </c>
      <c r="E192" s="1">
        <v>0</v>
      </c>
      <c r="F192" s="1">
        <v>0</v>
      </c>
      <c r="G192" s="2">
        <f t="shared" si="0"/>
        <v>8601.8186999999998</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6841</v>
      </c>
      <c r="D206" s="1">
        <f>'PR-RAS'!E210</f>
        <v>19097.349999999999</v>
      </c>
      <c r="E206" s="1">
        <v>0</v>
      </c>
      <c r="F206" s="1">
        <v>0</v>
      </c>
      <c r="G206" s="2">
        <f t="shared" si="0"/>
        <v>9232.3184999999994</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6742</v>
      </c>
      <c r="D207" s="1">
        <f>'PR-RAS'!E211</f>
        <v>7391.34</v>
      </c>
      <c r="E207" s="1">
        <v>0</v>
      </c>
      <c r="F207" s="1">
        <v>0</v>
      </c>
      <c r="G207" s="2">
        <f t="shared" si="0"/>
        <v>4434.0840799999996</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99</v>
      </c>
      <c r="D209" s="1">
        <f>'PR-RAS'!E213</f>
        <v>11706.01</v>
      </c>
      <c r="E209" s="1">
        <v>0</v>
      </c>
      <c r="F209" s="1">
        <v>0</v>
      </c>
      <c r="G209" s="2">
        <f t="shared" si="0"/>
        <v>4890.29216</v>
      </c>
      <c r="H209" s="2">
        <f t="shared" si="1"/>
        <v>1.0000000000218279E-2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9274185</v>
      </c>
      <c r="D285" s="1">
        <f>'PR-RAS'!E289</f>
        <v>9815275.7899999991</v>
      </c>
      <c r="E285" s="1">
        <v>0</v>
      </c>
      <c r="F285" s="1">
        <v>0</v>
      </c>
      <c r="G285" s="2">
        <f t="shared" si="8"/>
        <v>8208945.188719999</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110473</v>
      </c>
      <c r="D286" s="1">
        <f>'PR-RAS'!E290</f>
        <v>10253.349999999627</v>
      </c>
      <c r="E286" s="1">
        <v>0</v>
      </c>
      <c r="F286" s="1">
        <v>0</v>
      </c>
      <c r="G286" s="2">
        <f t="shared" si="8"/>
        <v>37329.214499999784</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340959</v>
      </c>
      <c r="D288" s="1">
        <f>'PR-RAS'!E292</f>
        <v>310547.88</v>
      </c>
      <c r="E288" s="1">
        <v>0</v>
      </c>
      <c r="F288" s="1">
        <v>0</v>
      </c>
      <c r="G288" s="2">
        <f t="shared" si="8"/>
        <v>276109.71612</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34043</v>
      </c>
      <c r="D345" s="1">
        <f>'PR-RAS'!E350</f>
        <v>97872.150000000009</v>
      </c>
      <c r="E345" s="1">
        <v>0</v>
      </c>
      <c r="F345" s="1">
        <v>0</v>
      </c>
      <c r="G345" s="2">
        <f t="shared" si="8"/>
        <v>79046.831200000001</v>
      </c>
      <c r="H345" s="2">
        <f t="shared" si="9"/>
        <v>0.15000000000873115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34043</v>
      </c>
      <c r="D358" s="1">
        <f>'PR-RAS'!E363</f>
        <v>97872.150000000009</v>
      </c>
      <c r="E358" s="1">
        <v>0</v>
      </c>
      <c r="F358" s="1">
        <v>0</v>
      </c>
      <c r="G358" s="2">
        <f t="shared" si="8"/>
        <v>82034.066099999996</v>
      </c>
      <c r="H358" s="2">
        <f t="shared" si="9"/>
        <v>0.15000000000873115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29243</v>
      </c>
      <c r="D364" s="1">
        <f>'PR-RAS'!E369</f>
        <v>87451.060000000012</v>
      </c>
      <c r="E364" s="1">
        <v>0</v>
      </c>
      <c r="F364" s="1">
        <v>0</v>
      </c>
      <c r="G364" s="2">
        <f t="shared" si="8"/>
        <v>74104.67856</v>
      </c>
      <c r="H364" s="2">
        <f t="shared" si="9"/>
        <v>6.0000000012223609E-2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22691</v>
      </c>
      <c r="D365" s="1">
        <f>'PR-RAS'!E370</f>
        <v>74774.490000000005</v>
      </c>
      <c r="E365" s="1">
        <v>0</v>
      </c>
      <c r="F365" s="1">
        <v>0</v>
      </c>
      <c r="G365" s="2">
        <f t="shared" si="8"/>
        <v>62695.352720000003</v>
      </c>
      <c r="H365" s="2">
        <f t="shared" si="9"/>
        <v>0.49000000000523869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1425</v>
      </c>
      <c r="E366" s="1">
        <v>0</v>
      </c>
      <c r="F366" s="1">
        <v>0</v>
      </c>
      <c r="G366" s="2">
        <f t="shared" si="8"/>
        <v>1040.25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3978.13</v>
      </c>
      <c r="E367" s="1">
        <v>0</v>
      </c>
      <c r="F367" s="1">
        <v>0</v>
      </c>
      <c r="G367" s="2">
        <f t="shared" si="8"/>
        <v>2911.99116</v>
      </c>
      <c r="H367" s="2">
        <f t="shared" si="9"/>
        <v>0.13000000000010914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7273.44</v>
      </c>
      <c r="E370" s="1">
        <v>0</v>
      </c>
      <c r="F370" s="1">
        <v>0</v>
      </c>
      <c r="G370" s="2">
        <f t="shared" si="8"/>
        <v>5367.7987199999998</v>
      </c>
      <c r="H370" s="2">
        <f t="shared" si="9"/>
        <v>0.43999999999959982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6552</v>
      </c>
      <c r="D371" s="1">
        <f>'PR-RAS'!E376</f>
        <v>0</v>
      </c>
      <c r="E371" s="1">
        <v>0</v>
      </c>
      <c r="F371" s="1">
        <v>0</v>
      </c>
      <c r="G371" s="2">
        <f t="shared" si="8"/>
        <v>2424.2399999999998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4800</v>
      </c>
      <c r="D378" s="1">
        <f>'PR-RAS'!E383</f>
        <v>10421.09</v>
      </c>
      <c r="E378" s="1">
        <v>0</v>
      </c>
      <c r="F378" s="1">
        <v>0</v>
      </c>
      <c r="G378" s="2">
        <f t="shared" si="8"/>
        <v>9667.1018600000007</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4800</v>
      </c>
      <c r="D379" s="1">
        <f>'PR-RAS'!E384</f>
        <v>10421.09</v>
      </c>
      <c r="E379" s="1">
        <v>0</v>
      </c>
      <c r="F379" s="1">
        <v>0</v>
      </c>
      <c r="G379" s="2">
        <f t="shared" si="8"/>
        <v>9692.7440399999996</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34043</v>
      </c>
      <c r="D403" s="1">
        <f>'PR-RAS'!E408</f>
        <v>97872.150000000009</v>
      </c>
      <c r="E403" s="1">
        <v>0</v>
      </c>
      <c r="F403" s="1">
        <v>0</v>
      </c>
      <c r="G403" s="2">
        <f t="shared" si="8"/>
        <v>92374.494600000005</v>
      </c>
      <c r="H403" s="2">
        <f t="shared" si="9"/>
        <v>0.15000000000873115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106841</v>
      </c>
      <c r="D405" s="1">
        <f>'PR-RAS'!E410</f>
        <v>0</v>
      </c>
      <c r="E405" s="1">
        <v>0</v>
      </c>
      <c r="F405" s="1">
        <v>0</v>
      </c>
      <c r="G405" s="2">
        <f t="shared" si="8"/>
        <v>43163.764000000003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9384658</v>
      </c>
      <c r="D407" s="1">
        <f>'PR-RAS'!E412</f>
        <v>9825529.1399999987</v>
      </c>
      <c r="E407" s="1">
        <v>0</v>
      </c>
      <c r="F407" s="1">
        <v>0</v>
      </c>
      <c r="G407" s="2">
        <f t="shared" si="8"/>
        <v>11788500.80968</v>
      </c>
      <c r="H407" s="2">
        <f t="shared" si="9"/>
        <v>0.1399999987334013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9308228</v>
      </c>
      <c r="D408" s="1">
        <f>'PR-RAS'!E413</f>
        <v>9913147.9399999995</v>
      </c>
      <c r="E408" s="1">
        <v>0</v>
      </c>
      <c r="F408" s="1">
        <v>0</v>
      </c>
      <c r="G408" s="2">
        <f t="shared" si="8"/>
        <v>11857751.219159998</v>
      </c>
      <c r="H408" s="2">
        <f t="shared" si="9"/>
        <v>6.0000000521540642E-2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76430</v>
      </c>
      <c r="D409" s="1">
        <f>'PR-RAS'!E414</f>
        <v>0</v>
      </c>
      <c r="E409" s="1">
        <v>0</v>
      </c>
      <c r="F409" s="1">
        <v>0</v>
      </c>
      <c r="G409" s="2">
        <f t="shared" si="8"/>
        <v>31183.439999999999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87618.800000000745</v>
      </c>
      <c r="E410" s="1">
        <v>0</v>
      </c>
      <c r="F410" s="1">
        <v>0</v>
      </c>
      <c r="G410" s="2">
        <f t="shared" si="8"/>
        <v>71672.178400000601</v>
      </c>
      <c r="H410" s="2">
        <f t="shared" si="9"/>
        <v>0.19999999925494194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234118</v>
      </c>
      <c r="D411" s="1">
        <f>'PR-RAS'!E416</f>
        <v>310547.88</v>
      </c>
      <c r="E411" s="1">
        <v>0</v>
      </c>
      <c r="F411" s="1">
        <v>0</v>
      </c>
      <c r="G411" s="2">
        <f t="shared" si="8"/>
        <v>350637.64159999997</v>
      </c>
      <c r="H411" s="2">
        <f t="shared" si="9"/>
        <v>0.11999999999534339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9384658</v>
      </c>
      <c r="D633" s="1">
        <f>'PR-RAS'!E639</f>
        <v>9825529.1399999987</v>
      </c>
      <c r="E633" s="1">
        <v>0</v>
      </c>
      <c r="F633" s="1">
        <v>0</v>
      </c>
      <c r="G633" s="2">
        <f t="shared" si="10"/>
        <v>18350572.688959997</v>
      </c>
      <c r="H633" s="2">
        <f t="shared" si="11"/>
        <v>0.1399999987334013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9308228</v>
      </c>
      <c r="D634" s="1">
        <f>'PR-RAS'!E640</f>
        <v>9913147.9399999995</v>
      </c>
      <c r="E634" s="1">
        <v>0</v>
      </c>
      <c r="F634" s="1">
        <v>0</v>
      </c>
      <c r="G634" s="2">
        <f t="shared" si="10"/>
        <v>18442153.616039999</v>
      </c>
      <c r="H634" s="2">
        <f t="shared" si="11"/>
        <v>6.0000000521540642E-2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76430</v>
      </c>
      <c r="D635" s="1">
        <f>'PR-RAS'!E641</f>
        <v>0</v>
      </c>
      <c r="E635" s="1">
        <v>0</v>
      </c>
      <c r="F635" s="1">
        <v>0</v>
      </c>
      <c r="G635" s="2">
        <f t="shared" si="10"/>
        <v>48456.62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87618.800000000745</v>
      </c>
      <c r="E636" s="1">
        <v>0</v>
      </c>
      <c r="F636" s="1">
        <v>0</v>
      </c>
      <c r="G636" s="2">
        <f t="shared" si="10"/>
        <v>111275.87600000095</v>
      </c>
      <c r="H636" s="2">
        <f t="shared" si="11"/>
        <v>0.19999999925494194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234118</v>
      </c>
      <c r="D637" s="1">
        <f>'PR-RAS'!E643</f>
        <v>310547.88</v>
      </c>
      <c r="E637" s="1">
        <v>0</v>
      </c>
      <c r="F637" s="1">
        <v>0</v>
      </c>
      <c r="G637" s="2">
        <f t="shared" si="10"/>
        <v>543915.95136000006</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310548</v>
      </c>
      <c r="D639" s="1">
        <f>'PR-RAS'!E645</f>
        <v>222929.07999999926</v>
      </c>
      <c r="E639" s="1">
        <v>0</v>
      </c>
      <c r="F639" s="1">
        <v>0</v>
      </c>
      <c r="G639" s="2">
        <f t="shared" si="10"/>
        <v>482587.13007999904</v>
      </c>
      <c r="H639" s="2">
        <f t="shared" si="11"/>
        <v>7.9999999259598553E-2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692971</v>
      </c>
      <c r="D641" s="1">
        <f>'PR-RAS'!E647</f>
        <v>753794.7</v>
      </c>
      <c r="E641" s="1">
        <v>0</v>
      </c>
      <c r="F641" s="1">
        <v>0</v>
      </c>
      <c r="G641" s="2">
        <f t="shared" si="10"/>
        <v>1408358.656</v>
      </c>
      <c r="H641" s="2">
        <f t="shared" si="11"/>
        <v>0.30000000004656613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346370</v>
      </c>
      <c r="D642" s="1">
        <f>'PR-RAS'!E649</f>
        <v>347362.14</v>
      </c>
      <c r="E642" s="1">
        <v>0</v>
      </c>
      <c r="F642" s="1">
        <v>0</v>
      </c>
      <c r="G642" s="2">
        <f t="shared" si="10"/>
        <v>667341.43348000001</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1061684</v>
      </c>
      <c r="D643" s="1">
        <f>'PR-RAS'!E650</f>
        <v>1082752.0900000001</v>
      </c>
      <c r="E643" s="1">
        <v>0</v>
      </c>
      <c r="F643" s="1">
        <v>0</v>
      </c>
      <c r="G643" s="2">
        <f t="shared" si="10"/>
        <v>2071854.8115600001</v>
      </c>
      <c r="H643" s="2">
        <f t="shared" si="1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1060692</v>
      </c>
      <c r="D644" s="1">
        <f>'PR-RAS'!E651</f>
        <v>1100381.8600000001</v>
      </c>
      <c r="E644" s="1">
        <v>0</v>
      </c>
      <c r="F644" s="1">
        <v>0</v>
      </c>
      <c r="G644" s="2">
        <f t="shared" si="10"/>
        <v>2097116.0279600001</v>
      </c>
      <c r="H644" s="2">
        <f t="shared" si="11"/>
        <v>0.13999999989755452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347362</v>
      </c>
      <c r="D645" s="1">
        <f>'PR-RAS'!E652</f>
        <v>329732.36999999988</v>
      </c>
      <c r="E645" s="1">
        <v>0</v>
      </c>
      <c r="F645" s="1">
        <v>0</v>
      </c>
      <c r="G645" s="2">
        <f t="shared" si="10"/>
        <v>648396.42055999988</v>
      </c>
      <c r="H645" s="2">
        <f t="shared" si="11"/>
        <v>0.36999999987892807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v>
      </c>
      <c r="D649" s="1">
        <f>'PR-RAS'!E656</f>
        <v>61</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7447</v>
      </c>
      <c r="D662" s="1">
        <f>'PR-RAS'!E669</f>
        <v>0</v>
      </c>
      <c r="E662" s="1">
        <v>0</v>
      </c>
      <c r="F662" s="1">
        <v>0</v>
      </c>
      <c r="G662" s="2">
        <f t="shared" si="10"/>
        <v>4922.4670000000006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8321328</v>
      </c>
      <c r="D668" s="1">
        <f>'PR-RAS'!E675</f>
        <v>8899043.6699999999</v>
      </c>
      <c r="E668" s="1">
        <v>0</v>
      </c>
      <c r="F668" s="1">
        <v>0</v>
      </c>
      <c r="G668" s="2">
        <f t="shared" si="10"/>
        <v>17421650.031780001</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4500</v>
      </c>
      <c r="D670" s="1">
        <f>'PR-RAS'!E677</f>
        <v>5000</v>
      </c>
      <c r="E670" s="1">
        <v>0</v>
      </c>
      <c r="F670" s="1">
        <v>0</v>
      </c>
      <c r="G670" s="2">
        <f t="shared" si="10"/>
        <v>9700.5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128978</v>
      </c>
      <c r="D687" s="1">
        <f>'PR-RAS'!E694</f>
        <v>31020.37</v>
      </c>
      <c r="E687" s="1">
        <v>0</v>
      </c>
      <c r="F687" s="1">
        <v>0</v>
      </c>
      <c r="G687" s="2">
        <f t="shared" si="10"/>
        <v>131038.85564000001</v>
      </c>
      <c r="H687" s="2">
        <f t="shared" si="11"/>
        <v>0.36999999999898137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4345</v>
      </c>
      <c r="D703" s="1">
        <f>'PR-RAS'!E710</f>
        <v>15250</v>
      </c>
      <c r="E703" s="1">
        <v>0</v>
      </c>
      <c r="F703" s="1">
        <v>0</v>
      </c>
      <c r="G703" s="2">
        <f t="shared" si="10"/>
        <v>24461.19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934</v>
      </c>
      <c r="D705" s="1">
        <f>'PR-RAS'!E712</f>
        <v>13336.5</v>
      </c>
      <c r="E705" s="1">
        <v>0</v>
      </c>
      <c r="F705" s="1">
        <v>0</v>
      </c>
      <c r="G705" s="2">
        <f t="shared" si="10"/>
        <v>19435.327999999998</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47382</v>
      </c>
      <c r="D709" s="1">
        <f>'PR-RAS'!E716</f>
        <v>31209.94</v>
      </c>
      <c r="E709" s="1">
        <v>0</v>
      </c>
      <c r="F709" s="1">
        <v>0</v>
      </c>
      <c r="G709" s="2">
        <f t="shared" si="10"/>
        <v>77739.731039999999</v>
      </c>
      <c r="H709" s="2">
        <f t="shared" si="11"/>
        <v>6.0000000001309672E-2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28933</v>
      </c>
      <c r="D710" s="1">
        <f>'PR-RAS'!E717</f>
        <v>35718.14</v>
      </c>
      <c r="E710" s="1">
        <v>0</v>
      </c>
      <c r="F710" s="1">
        <v>0</v>
      </c>
      <c r="G710" s="2">
        <f t="shared" si="10"/>
        <v>71161.81951999999</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206365</v>
      </c>
      <c r="D711" s="1">
        <f>'PR-RAS'!E718</f>
        <v>215870.7</v>
      </c>
      <c r="E711" s="1">
        <v>0</v>
      </c>
      <c r="F711" s="1">
        <v>0</v>
      </c>
      <c r="G711" s="2">
        <f t="shared" si="10"/>
        <v>453055.54399999999</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16650</v>
      </c>
      <c r="D713" s="1">
        <f>'PR-RAS'!E720</f>
        <v>26400</v>
      </c>
      <c r="E713" s="1">
        <v>0</v>
      </c>
      <c r="F713" s="1">
        <v>0</v>
      </c>
      <c r="G713" s="2">
        <f t="shared" si="10"/>
        <v>49448.399999999994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12389</v>
      </c>
      <c r="D715" s="1">
        <f>'PR-RAS'!E722</f>
        <v>70.36</v>
      </c>
      <c r="E715" s="1">
        <v>0</v>
      </c>
      <c r="F715" s="1">
        <v>0</v>
      </c>
      <c r="G715" s="2">
        <f t="shared" si="10"/>
        <v>8946.2200799999991</v>
      </c>
      <c r="H715" s="2">
        <f t="shared" si="11"/>
        <v>0.35999999999999943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15074</v>
      </c>
      <c r="D718" s="1">
        <f>'PR-RAS'!E725</f>
        <v>46730.49</v>
      </c>
      <c r="E718" s="1">
        <v>0</v>
      </c>
      <c r="F718" s="1">
        <v>0</v>
      </c>
      <c r="G718" s="2">
        <f t="shared" si="10"/>
        <v>77819.580659999992</v>
      </c>
      <c r="H718" s="2">
        <f t="shared" si="11"/>
        <v>0.48999999999796273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86</v>
      </c>
      <c r="D719" s="1">
        <f>'PR-RAS'!E726</f>
        <v>1176.22</v>
      </c>
      <c r="E719" s="1">
        <v>0</v>
      </c>
      <c r="F719" s="1">
        <v>0</v>
      </c>
      <c r="G719" s="2">
        <f t="shared" si="10"/>
        <v>1750.7999199999999</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5704831</v>
      </c>
      <c r="D984" s="6">
        <f>BILANCA!E6</f>
        <v>5815532.5</v>
      </c>
      <c r="E984" s="6">
        <v>0</v>
      </c>
      <c r="F984" s="6">
        <v>0</v>
      </c>
      <c r="G984" s="7">
        <f t="shared" ref="G984:G1241" si="22">B984/1000*C984+B984/500*D984</f>
        <v>17335.896000000001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4041988</v>
      </c>
      <c r="D985" s="1">
        <f>BILANCA!E7</f>
        <v>3998401.9600000004</v>
      </c>
      <c r="E985" s="1">
        <v>0</v>
      </c>
      <c r="F985" s="1">
        <v>0</v>
      </c>
      <c r="G985" s="2">
        <f t="shared" si="22"/>
        <v>24077.583840000003</v>
      </c>
      <c r="H985" s="2">
        <f t="shared" si="19"/>
        <v>3.9999999571591616E-2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4038862</v>
      </c>
      <c r="D990" s="1">
        <f>BILANCA!E12</f>
        <v>3995275.49</v>
      </c>
      <c r="E990" s="1">
        <v>0</v>
      </c>
      <c r="F990" s="1">
        <v>0</v>
      </c>
      <c r="G990" s="2">
        <f t="shared" si="22"/>
        <v>84205.890860000014</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3409247</v>
      </c>
      <c r="D991" s="1">
        <f>BILANCA!E13</f>
        <v>3333704.25</v>
      </c>
      <c r="E991" s="1">
        <v>0</v>
      </c>
      <c r="F991" s="1">
        <v>0</v>
      </c>
      <c r="G991" s="2">
        <f t="shared" si="22"/>
        <v>80613.244000000006</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6043311</v>
      </c>
      <c r="D993" s="1">
        <f>BILANCA!E15</f>
        <v>6043311.1600000001</v>
      </c>
      <c r="E993" s="1">
        <v>0</v>
      </c>
      <c r="F993" s="1">
        <v>0</v>
      </c>
      <c r="G993" s="2">
        <f t="shared" si="22"/>
        <v>181299.33319999999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2634064</v>
      </c>
      <c r="D996" s="1">
        <f>BILANCA!E18</f>
        <v>2709606.91</v>
      </c>
      <c r="E996" s="1">
        <v>0</v>
      </c>
      <c r="F996" s="1">
        <v>0</v>
      </c>
      <c r="G996" s="2">
        <f t="shared" si="22"/>
        <v>104692.61166</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197793</v>
      </c>
      <c r="D997" s="1">
        <f>BILANCA!E19</f>
        <v>219827.8600000001</v>
      </c>
      <c r="E997" s="1">
        <v>0</v>
      </c>
      <c r="F997" s="1">
        <v>0</v>
      </c>
      <c r="G997" s="2">
        <f t="shared" si="22"/>
        <v>8924.2820800000027</v>
      </c>
      <c r="H997" s="2">
        <f t="shared" si="19"/>
        <v>0.13999999989755452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1109105</v>
      </c>
      <c r="D998" s="1">
        <f>BILANCA!E20</f>
        <v>1183879.31</v>
      </c>
      <c r="E998" s="1">
        <v>0</v>
      </c>
      <c r="F998" s="1">
        <v>0</v>
      </c>
      <c r="G998" s="2">
        <f t="shared" si="22"/>
        <v>52152.954299999998</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22498</v>
      </c>
      <c r="D999" s="1">
        <f>BILANCA!E21</f>
        <v>23922.59</v>
      </c>
      <c r="E999" s="1">
        <v>0</v>
      </c>
      <c r="F999" s="1">
        <v>0</v>
      </c>
      <c r="G999" s="2">
        <f t="shared" si="22"/>
        <v>1125.4908800000001</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27311</v>
      </c>
      <c r="D1000" s="1">
        <f>BILANCA!E22</f>
        <v>31288.63</v>
      </c>
      <c r="E1000" s="1">
        <v>0</v>
      </c>
      <c r="F1000" s="1">
        <v>0</v>
      </c>
      <c r="G1000" s="2">
        <f t="shared" si="22"/>
        <v>1528.1004200000002</v>
      </c>
      <c r="H1000" s="2">
        <f t="shared" si="19"/>
        <v>0.36999999999898137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8071</v>
      </c>
      <c r="D1001" s="1">
        <f>BILANCA!E23</f>
        <v>8071.27</v>
      </c>
      <c r="E1001" s="1">
        <v>0</v>
      </c>
      <c r="F1001" s="1">
        <v>0</v>
      </c>
      <c r="G1001" s="2">
        <f t="shared" si="22"/>
        <v>435.84371999999996</v>
      </c>
      <c r="H1001" s="2">
        <f t="shared" si="19"/>
        <v>0.27000000000043656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2284</v>
      </c>
      <c r="D1002" s="1">
        <f>BILANCA!E24</f>
        <v>2283.75</v>
      </c>
      <c r="E1002" s="1">
        <v>0</v>
      </c>
      <c r="F1002" s="1">
        <v>0</v>
      </c>
      <c r="G1002" s="2">
        <f t="shared" si="22"/>
        <v>130.17849999999999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31365</v>
      </c>
      <c r="D1003" s="1">
        <f>BILANCA!E25</f>
        <v>38638.730000000003</v>
      </c>
      <c r="E1003" s="1">
        <v>0</v>
      </c>
      <c r="F1003" s="1">
        <v>0</v>
      </c>
      <c r="G1003" s="2">
        <f t="shared" si="22"/>
        <v>2172.8492000000001</v>
      </c>
      <c r="H1003" s="2">
        <f t="shared" si="19"/>
        <v>0.26999999999679858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65806</v>
      </c>
      <c r="D1004" s="1">
        <f>BILANCA!E26</f>
        <v>65806.27</v>
      </c>
      <c r="E1004" s="1">
        <v>0</v>
      </c>
      <c r="F1004" s="1">
        <v>0</v>
      </c>
      <c r="G1004" s="2">
        <f t="shared" si="22"/>
        <v>4145.7893400000003</v>
      </c>
      <c r="H1004" s="2">
        <f t="shared" si="19"/>
        <v>0.27000000000407454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1068647</v>
      </c>
      <c r="D1006" s="1">
        <f>BILANCA!E28</f>
        <v>1134062.69</v>
      </c>
      <c r="E1006" s="1">
        <v>0</v>
      </c>
      <c r="F1006" s="1">
        <v>0</v>
      </c>
      <c r="G1006" s="2">
        <f t="shared" si="22"/>
        <v>76745.764739999999</v>
      </c>
      <c r="H1006" s="2">
        <f t="shared" si="19"/>
        <v>0.31000000005587935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431197</v>
      </c>
      <c r="D1013" s="1">
        <f>BILANCA!E35</f>
        <v>441618.33</v>
      </c>
      <c r="E1013" s="1">
        <v>0</v>
      </c>
      <c r="F1013" s="1">
        <v>0</v>
      </c>
      <c r="G1013" s="2">
        <f t="shared" si="22"/>
        <v>39433.0098</v>
      </c>
      <c r="H1013" s="2">
        <f t="shared" si="19"/>
        <v>0.33000000001629815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431197</v>
      </c>
      <c r="D1014" s="1">
        <f>BILANCA!E36</f>
        <v>779531.42</v>
      </c>
      <c r="E1014" s="1">
        <v>0</v>
      </c>
      <c r="F1014" s="1">
        <v>0</v>
      </c>
      <c r="G1014" s="2">
        <f t="shared" si="22"/>
        <v>61698.055040000007</v>
      </c>
      <c r="H1014" s="2">
        <f t="shared" si="19"/>
        <v>0.42000000004190952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337913.09</v>
      </c>
      <c r="E1018" s="1">
        <v>0</v>
      </c>
      <c r="F1018" s="1">
        <v>0</v>
      </c>
      <c r="G1018" s="2">
        <f t="shared" si="22"/>
        <v>23653.916300000004</v>
      </c>
      <c r="H1018" s="2">
        <f t="shared" si="19"/>
        <v>9.0000000025611371E-2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625</v>
      </c>
      <c r="D1023" s="1">
        <f>BILANCA!E45</f>
        <v>125.04999999999927</v>
      </c>
      <c r="E1023" s="1">
        <v>0</v>
      </c>
      <c r="F1023" s="1">
        <v>0</v>
      </c>
      <c r="G1023" s="2">
        <f t="shared" si="22"/>
        <v>35.003999999999941</v>
      </c>
      <c r="H1023" s="2">
        <f t="shared" si="19"/>
        <v>4.9999999999272404E-2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30732</v>
      </c>
      <c r="D1025" s="1">
        <f>BILANCA!E47</f>
        <v>30732.44</v>
      </c>
      <c r="E1025" s="1">
        <v>0</v>
      </c>
      <c r="F1025" s="1">
        <v>0</v>
      </c>
      <c r="G1025" s="2">
        <f t="shared" si="22"/>
        <v>3872.2689600000003</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30107</v>
      </c>
      <c r="D1028" s="1">
        <f>BILANCA!E50</f>
        <v>30607.39</v>
      </c>
      <c r="E1028" s="1">
        <v>0</v>
      </c>
      <c r="F1028" s="1">
        <v>0</v>
      </c>
      <c r="G1028" s="2">
        <f t="shared" si="22"/>
        <v>4109.4800999999998</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126146</v>
      </c>
      <c r="D1032" s="1">
        <f>BILANCA!E54</f>
        <v>128736.76</v>
      </c>
      <c r="E1032" s="1">
        <v>0</v>
      </c>
      <c r="F1032" s="1">
        <v>0</v>
      </c>
      <c r="G1032" s="2">
        <f t="shared" si="22"/>
        <v>18797.356480000002</v>
      </c>
      <c r="H1032" s="2">
        <f t="shared" si="19"/>
        <v>0.24000000000523869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126146</v>
      </c>
      <c r="D1033" s="1">
        <f>BILANCA!E55</f>
        <v>128736.76</v>
      </c>
      <c r="E1033" s="1">
        <v>0</v>
      </c>
      <c r="F1033" s="1">
        <v>0</v>
      </c>
      <c r="G1033" s="2">
        <f t="shared" si="22"/>
        <v>19180.975999999999</v>
      </c>
      <c r="H1033" s="2">
        <f t="shared" si="19"/>
        <v>0.24000000000523869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3126</v>
      </c>
      <c r="D1041" s="1">
        <f>BILANCA!E63</f>
        <v>3126.47</v>
      </c>
      <c r="E1041" s="1">
        <v>0</v>
      </c>
      <c r="F1041" s="1">
        <v>0</v>
      </c>
      <c r="G1041" s="2">
        <f t="shared" si="22"/>
        <v>543.97852</v>
      </c>
      <c r="H1041" s="2">
        <f t="shared" si="19"/>
        <v>0.46999999999979991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3126</v>
      </c>
      <c r="D1042" s="1">
        <f>BILANCA!E64</f>
        <v>3126.47</v>
      </c>
      <c r="E1042" s="1">
        <v>0</v>
      </c>
      <c r="F1042" s="1">
        <v>0</v>
      </c>
      <c r="G1042" s="2">
        <f t="shared" si="22"/>
        <v>553.35745999999995</v>
      </c>
      <c r="H1042" s="2">
        <f t="shared" si="19"/>
        <v>0.46999999999979991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1662843</v>
      </c>
      <c r="D1046" s="1">
        <f>BILANCA!E68</f>
        <v>1817130.5399999998</v>
      </c>
      <c r="E1046" s="1">
        <v>0</v>
      </c>
      <c r="F1046" s="1">
        <v>0</v>
      </c>
      <c r="G1046" s="2">
        <f t="shared" si="22"/>
        <v>333717.55703999999</v>
      </c>
      <c r="H1046" s="2">
        <f t="shared" si="19"/>
        <v>0.46000000019557774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347362</v>
      </c>
      <c r="D1047" s="1">
        <f>BILANCA!E69</f>
        <v>329732.37</v>
      </c>
      <c r="E1047" s="1">
        <v>0</v>
      </c>
      <c r="F1047" s="1">
        <v>0</v>
      </c>
      <c r="G1047" s="2">
        <f t="shared" si="22"/>
        <v>64436.911359999998</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340227</v>
      </c>
      <c r="D1048" s="1">
        <f>BILANCA!E70</f>
        <v>329732.37</v>
      </c>
      <c r="E1048" s="1">
        <v>0</v>
      </c>
      <c r="F1048" s="1">
        <v>0</v>
      </c>
      <c r="G1048" s="2">
        <f t="shared" si="22"/>
        <v>64979.963100000008</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340227</v>
      </c>
      <c r="D1050" s="1">
        <f>BILANCA!E72</f>
        <v>329732.37</v>
      </c>
      <c r="E1050" s="1">
        <v>0</v>
      </c>
      <c r="F1050" s="1">
        <v>0</v>
      </c>
      <c r="G1050" s="2">
        <f t="shared" si="22"/>
        <v>66979.346580000012</v>
      </c>
      <c r="H1050" s="2">
        <f t="shared" si="19"/>
        <v>0.36999999999534339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7135</v>
      </c>
      <c r="D1054" s="1">
        <f>BILANCA!E76</f>
        <v>0</v>
      </c>
      <c r="E1054" s="1">
        <v>0</v>
      </c>
      <c r="F1054" s="1">
        <v>0</v>
      </c>
      <c r="G1054" s="2">
        <f t="shared" si="22"/>
        <v>506.58499999999998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622510</v>
      </c>
      <c r="D1056" s="1">
        <f>BILANCA!E78</f>
        <v>733603.47</v>
      </c>
      <c r="E1056" s="1">
        <v>0</v>
      </c>
      <c r="F1056" s="1">
        <v>0</v>
      </c>
      <c r="G1056" s="2">
        <f t="shared" si="22"/>
        <v>152549.33661999999</v>
      </c>
      <c r="H1056" s="2">
        <f t="shared" si="19"/>
        <v>0.46999999997206032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622510</v>
      </c>
      <c r="D1064" s="1">
        <f>BILANCA!E86</f>
        <v>733603.47</v>
      </c>
      <c r="E1064" s="1">
        <v>0</v>
      </c>
      <c r="F1064" s="1">
        <v>0</v>
      </c>
      <c r="G1064" s="2">
        <f t="shared" si="22"/>
        <v>169267.07214</v>
      </c>
      <c r="H1064" s="2">
        <f t="shared" si="19"/>
        <v>0.46999999997206032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692971</v>
      </c>
      <c r="D1148" s="1">
        <f>BILANCA!E170</f>
        <v>753794.7</v>
      </c>
      <c r="E1148" s="1">
        <v>0</v>
      </c>
      <c r="F1148" s="1">
        <v>0</v>
      </c>
      <c r="G1148" s="2">
        <f t="shared" si="22"/>
        <v>363092.46600000001</v>
      </c>
      <c r="H1148" s="2">
        <f t="shared" si="23"/>
        <v>0.30000000004656613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692971</v>
      </c>
      <c r="D1151" s="1">
        <f>BILANCA!E173</f>
        <v>753794.7</v>
      </c>
      <c r="E1151" s="1">
        <v>0</v>
      </c>
      <c r="F1151" s="1">
        <v>0</v>
      </c>
      <c r="G1151" s="2">
        <f t="shared" si="22"/>
        <v>369694.14720000001</v>
      </c>
      <c r="H1151" s="2">
        <f t="shared" si="23"/>
        <v>0.30000000004656613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5704831</v>
      </c>
      <c r="D1152" s="1">
        <f>BILANCA!E175</f>
        <v>5815532.5</v>
      </c>
      <c r="E1152" s="1">
        <v>0</v>
      </c>
      <c r="F1152" s="1">
        <v>0</v>
      </c>
      <c r="G1152" s="2">
        <f t="shared" si="22"/>
        <v>2929766.4240000001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1352295</v>
      </c>
      <c r="D1153" s="1">
        <f>BILANCA!E176</f>
        <v>1594201.46</v>
      </c>
      <c r="E1153" s="1">
        <v>0</v>
      </c>
      <c r="F1153" s="1">
        <v>0</v>
      </c>
      <c r="G1153" s="2">
        <f t="shared" si="22"/>
        <v>771918.64640000009</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1352295</v>
      </c>
      <c r="D1154" s="1">
        <f>BILANCA!E177</f>
        <v>1525275.4</v>
      </c>
      <c r="E1154" s="1">
        <v>0</v>
      </c>
      <c r="F1154" s="1">
        <v>0</v>
      </c>
      <c r="G1154" s="2">
        <f t="shared" si="22"/>
        <v>752886.63180000009</v>
      </c>
      <c r="H1154" s="2">
        <f t="shared" si="2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691271</v>
      </c>
      <c r="D1155" s="1">
        <f>BILANCA!E178</f>
        <v>753794.7</v>
      </c>
      <c r="E1155" s="1">
        <v>0</v>
      </c>
      <c r="F1155" s="1">
        <v>0</v>
      </c>
      <c r="G1155" s="2">
        <f t="shared" si="22"/>
        <v>378203.98879999993</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38111</v>
      </c>
      <c r="D1156" s="1">
        <f>BILANCA!E179</f>
        <v>37215.65</v>
      </c>
      <c r="E1156" s="1">
        <v>0</v>
      </c>
      <c r="F1156" s="1">
        <v>0</v>
      </c>
      <c r="G1156" s="2">
        <f t="shared" si="22"/>
        <v>19469.817899999998</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403</v>
      </c>
      <c r="D1157" s="1">
        <f>BILANCA!E180</f>
        <v>661.58</v>
      </c>
      <c r="E1157" s="1">
        <v>0</v>
      </c>
      <c r="F1157" s="1">
        <v>0</v>
      </c>
      <c r="G1157" s="2">
        <f t="shared" si="22"/>
        <v>300.35183999999998</v>
      </c>
      <c r="H1157" s="2">
        <f t="shared" si="23"/>
        <v>0.41999999999995907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403</v>
      </c>
      <c r="D1160" s="1">
        <f>BILANCA!E183</f>
        <v>661.58</v>
      </c>
      <c r="E1160" s="1">
        <v>0</v>
      </c>
      <c r="F1160" s="1">
        <v>0</v>
      </c>
      <c r="G1160" s="2">
        <f t="shared" si="22"/>
        <v>305.53032000000002</v>
      </c>
      <c r="H1160" s="2">
        <f t="shared" si="23"/>
        <v>0.41999999999995907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622510</v>
      </c>
      <c r="D1165" s="1">
        <f>BILANCA!E188</f>
        <v>733603.47</v>
      </c>
      <c r="E1165" s="1">
        <v>0</v>
      </c>
      <c r="F1165" s="1">
        <v>0</v>
      </c>
      <c r="G1165" s="2">
        <f t="shared" si="22"/>
        <v>380328.48307999998</v>
      </c>
      <c r="H1165" s="2">
        <f t="shared" si="23"/>
        <v>0.46999999997206032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68926.06</v>
      </c>
      <c r="E1166" s="1">
        <v>0</v>
      </c>
      <c r="F1166" s="1">
        <v>0</v>
      </c>
      <c r="G1166" s="2">
        <f t="shared" si="22"/>
        <v>25226.937959999999</v>
      </c>
      <c r="H1166" s="2">
        <f t="shared" si="23"/>
        <v>5.9999999997671694E-2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4352536</v>
      </c>
      <c r="D1214" s="1">
        <f>BILANCA!E237</f>
        <v>4221331.04</v>
      </c>
      <c r="E1214" s="1">
        <v>0</v>
      </c>
      <c r="F1214" s="1">
        <v>0</v>
      </c>
      <c r="G1214" s="2">
        <f t="shared" si="22"/>
        <v>2955690.75648</v>
      </c>
      <c r="H1214" s="2">
        <f t="shared" si="23"/>
        <v>4.0000000037252903E-2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4041988</v>
      </c>
      <c r="D1215" s="1">
        <f>BILANCA!E238</f>
        <v>3998401.96</v>
      </c>
      <c r="E1215" s="1">
        <v>0</v>
      </c>
      <c r="F1215" s="1">
        <v>0</v>
      </c>
      <c r="G1215" s="2">
        <f t="shared" si="22"/>
        <v>2792999.7254400002</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4041988</v>
      </c>
      <c r="D1216" s="1">
        <f>BILANCA!E239</f>
        <v>3998401.96</v>
      </c>
      <c r="E1216" s="1">
        <v>0</v>
      </c>
      <c r="F1216" s="1">
        <v>0</v>
      </c>
      <c r="G1216" s="2">
        <f t="shared" si="22"/>
        <v>2805038.5173599999</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3815353</v>
      </c>
      <c r="D1217" s="1">
        <f>BILANCA!E240</f>
        <v>3795529.84</v>
      </c>
      <c r="E1217" s="1">
        <v>0</v>
      </c>
      <c r="F1217" s="1">
        <v>0</v>
      </c>
      <c r="G1217" s="2">
        <f t="shared" si="22"/>
        <v>2669100.5671200003</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226635</v>
      </c>
      <c r="D1218" s="1">
        <f>BILANCA!E241</f>
        <v>202872.12</v>
      </c>
      <c r="E1218" s="1">
        <v>0</v>
      </c>
      <c r="F1218" s="1">
        <v>0</v>
      </c>
      <c r="G1218" s="2">
        <f t="shared" si="22"/>
        <v>148609.1214</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310548</v>
      </c>
      <c r="D1222" s="1">
        <f>BILANCA!E245</f>
        <v>222929.08000000002</v>
      </c>
      <c r="E1222" s="1">
        <v>0</v>
      </c>
      <c r="F1222" s="1">
        <v>0</v>
      </c>
      <c r="G1222" s="2">
        <f t="shared" si="22"/>
        <v>180781.07224000001</v>
      </c>
      <c r="H1222" s="2">
        <f t="shared" si="23"/>
        <v>8.0000000016298145E-2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316797</v>
      </c>
      <c r="D1223" s="1">
        <f>BILANCA!E246</f>
        <v>298093.39</v>
      </c>
      <c r="E1223" s="1">
        <v>0</v>
      </c>
      <c r="F1223" s="1">
        <v>0</v>
      </c>
      <c r="G1223" s="2">
        <f t="shared" si="22"/>
        <v>219116.1072</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316797</v>
      </c>
      <c r="D1224" s="1">
        <f>BILANCA!E247</f>
        <v>298093.39</v>
      </c>
      <c r="E1224" s="1">
        <v>0</v>
      </c>
      <c r="F1224" s="1">
        <v>0</v>
      </c>
      <c r="G1224" s="2">
        <f t="shared" si="22"/>
        <v>220029.09097999998</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6249</v>
      </c>
      <c r="D1227" s="1">
        <f>BILANCA!E250</f>
        <v>75164.31</v>
      </c>
      <c r="E1227" s="1">
        <v>0</v>
      </c>
      <c r="F1227" s="1">
        <v>0</v>
      </c>
      <c r="G1227" s="2">
        <f t="shared" si="22"/>
        <v>38204.939279999999</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6249</v>
      </c>
      <c r="D1229" s="1">
        <f>BILANCA!E252</f>
        <v>75164.31</v>
      </c>
      <c r="E1229" s="1">
        <v>0</v>
      </c>
      <c r="F1229" s="1">
        <v>0</v>
      </c>
      <c r="G1229" s="2">
        <f t="shared" si="22"/>
        <v>38518.094519999999</v>
      </c>
      <c r="H1229" s="2">
        <f t="shared" si="23"/>
        <v>0.30999999999767169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229176</v>
      </c>
      <c r="D1236" s="1">
        <f>BILANCA!E259</f>
        <v>529176</v>
      </c>
      <c r="E1236" s="1">
        <v>0</v>
      </c>
      <c r="F1236" s="1">
        <v>0</v>
      </c>
      <c r="G1236" s="2">
        <f t="shared" si="22"/>
        <v>325744.58399999997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229176</v>
      </c>
      <c r="D1237" s="1">
        <f>BILANCA!E260</f>
        <v>529176</v>
      </c>
      <c r="E1237" s="1">
        <v>0</v>
      </c>
      <c r="F1237" s="1">
        <v>0</v>
      </c>
      <c r="G1237" s="2">
        <f t="shared" si="22"/>
        <v>327032.11199999996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622510</v>
      </c>
      <c r="D1244" s="1">
        <f>BILANCA!E268</f>
        <v>733603.47</v>
      </c>
      <c r="E1244" s="1">
        <v>0</v>
      </c>
      <c r="F1244" s="1">
        <v>0</v>
      </c>
      <c r="G1244" s="2">
        <f t="shared" si="24"/>
        <v>545416.12134000007</v>
      </c>
      <c r="H1244" s="2">
        <f t="shared" si="23"/>
        <v>0.46999999997206032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1352295</v>
      </c>
      <c r="D1264" s="1">
        <f>BILANCA!E288</f>
        <v>1525275.4</v>
      </c>
      <c r="E1264" s="1">
        <v>0</v>
      </c>
      <c r="F1264" s="1">
        <v>0</v>
      </c>
      <c r="G1264" s="2">
        <f t="shared" si="24"/>
        <v>1237199.6698</v>
      </c>
      <c r="H1264" s="2">
        <f t="shared" si="23"/>
        <v>0.39999999990686774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68926.06</v>
      </c>
      <c r="E1266" s="1">
        <v>0</v>
      </c>
      <c r="F1266" s="1">
        <v>0</v>
      </c>
      <c r="G1266" s="2">
        <f t="shared" si="24"/>
        <v>39012.149959999995</v>
      </c>
      <c r="H1266" s="2">
        <f t="shared" si="23"/>
        <v>5.9999999997671694E-2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622510</v>
      </c>
      <c r="D1278" s="1">
        <f>BILANCA!E302</f>
        <v>733603.47</v>
      </c>
      <c r="E1278" s="1">
        <v>0</v>
      </c>
      <c r="F1278" s="1">
        <v>0</v>
      </c>
      <c r="G1278" s="2">
        <f t="shared" si="24"/>
        <v>616466.49729999993</v>
      </c>
      <c r="H1278" s="2">
        <f t="shared" si="23"/>
        <v>0.46999999997206032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9308228</v>
      </c>
      <c r="D1408" s="1">
        <f>'RAS-funkcijski'!E114</f>
        <v>9913147.9399999995</v>
      </c>
      <c r="E1408" s="1">
        <v>0</v>
      </c>
      <c r="F1408" s="1">
        <v>0</v>
      </c>
      <c r="G1408" s="2">
        <f t="shared" si="24"/>
        <v>3204797.6268000002</v>
      </c>
      <c r="H1408" s="2">
        <f t="shared" si="27"/>
        <v>6.0000000521540642E-2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9308228</v>
      </c>
      <c r="D1412" s="1">
        <f>'RAS-funkcijski'!E118</f>
        <v>9913147.9399999995</v>
      </c>
      <c r="E1412" s="1">
        <v>0</v>
      </c>
      <c r="F1412" s="1">
        <v>0</v>
      </c>
      <c r="G1412" s="2">
        <f t="shared" si="24"/>
        <v>3321335.7223200002</v>
      </c>
      <c r="H1412" s="2">
        <f t="shared" si="27"/>
        <v>6.0000000521540642E-2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9308228</v>
      </c>
      <c r="D1414" s="1">
        <f>'RAS-funkcijski'!E120</f>
        <v>9913147.9399999995</v>
      </c>
      <c r="E1414" s="1">
        <v>0</v>
      </c>
      <c r="F1414" s="1">
        <v>0</v>
      </c>
      <c r="G1414" s="2">
        <f t="shared" si="24"/>
        <v>3379604.7700800002</v>
      </c>
      <c r="H1414" s="2">
        <f t="shared" si="27"/>
        <v>6.0000000521540642E-2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9308228</v>
      </c>
      <c r="D1435" s="13">
        <f>'RAS-funkcijski'!E141</f>
        <v>9913147.9399999995</v>
      </c>
      <c r="E1435" s="13">
        <v>0</v>
      </c>
      <c r="F1435" s="13">
        <v>0</v>
      </c>
      <c r="G1435" s="14">
        <f t="shared" si="24"/>
        <v>3991429.7715600003</v>
      </c>
      <c r="H1435" s="14">
        <f t="shared" si="27"/>
        <v>6.0000000521540642E-2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337913.09</v>
      </c>
      <c r="D1436" s="6">
        <f>'P-VRIO'!E5</f>
        <v>0</v>
      </c>
      <c r="E1436" s="6">
        <v>0</v>
      </c>
      <c r="F1436" s="6">
        <v>0</v>
      </c>
      <c r="G1436" s="7">
        <f t="shared" si="24"/>
        <v>337.91309000000001</v>
      </c>
      <c r="H1436" s="7">
        <f t="shared" si="27"/>
        <v>9.0000000025611371E-2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337913.09</v>
      </c>
      <c r="D1453" s="1">
        <f>'P-VRIO'!E22</f>
        <v>0</v>
      </c>
      <c r="E1453" s="1">
        <v>0</v>
      </c>
      <c r="F1453" s="1">
        <v>0</v>
      </c>
      <c r="G1453" s="2">
        <f t="shared" si="24"/>
        <v>6082.4356200000002</v>
      </c>
      <c r="H1453" s="2">
        <f t="shared" si="27"/>
        <v>9.0000000025611371E-2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337913.09</v>
      </c>
      <c r="D1454" s="1">
        <f>'P-VRIO'!E23</f>
        <v>0</v>
      </c>
      <c r="E1454" s="1">
        <v>0</v>
      </c>
      <c r="F1454" s="1">
        <v>0</v>
      </c>
      <c r="G1454" s="2">
        <f t="shared" si="24"/>
        <v>6420.3487100000002</v>
      </c>
      <c r="H1454" s="2">
        <f t="shared" si="27"/>
        <v>9.0000000025611371E-2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337913.09</v>
      </c>
      <c r="D1456" s="1">
        <f>'P-VRIO'!E25</f>
        <v>0</v>
      </c>
      <c r="E1456" s="1">
        <v>0</v>
      </c>
      <c r="F1456" s="1">
        <v>0</v>
      </c>
      <c r="G1456" s="2">
        <f t="shared" si="24"/>
        <v>7096.1748900000011</v>
      </c>
      <c r="H1456" s="2">
        <f t="shared" si="27"/>
        <v>9.0000000025611371E-2</v>
      </c>
      <c r="I1456" s="10">
        <f t="shared" si="30"/>
        <v>638.65574028174285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1352294.97</v>
      </c>
      <c r="D1480" s="6"/>
      <c r="E1480" s="6">
        <v>0</v>
      </c>
      <c r="F1480" s="6">
        <v>0</v>
      </c>
      <c r="G1480" s="7">
        <f t="shared" ref="G1480:G1580" si="34">B1480/1000*C1480</f>
        <v>1352.2949699999999</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9572029.6899999995</v>
      </c>
      <c r="D1481" s="1">
        <v>0</v>
      </c>
      <c r="E1481" s="1">
        <v>0</v>
      </c>
      <c r="F1481" s="1">
        <v>0</v>
      </c>
      <c r="G1481" s="2">
        <f t="shared" si="34"/>
        <v>19144.059379999999</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111093.58</v>
      </c>
      <c r="D1482" s="1">
        <v>0</v>
      </c>
      <c r="E1482" s="1">
        <v>0</v>
      </c>
      <c r="F1482" s="1">
        <v>0</v>
      </c>
      <c r="G1482" s="2">
        <f t="shared" si="34"/>
        <v>333.28074000000004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9363063.959999999</v>
      </c>
      <c r="D1483" s="1">
        <v>0</v>
      </c>
      <c r="E1483" s="1">
        <v>0</v>
      </c>
      <c r="F1483" s="1">
        <v>0</v>
      </c>
      <c r="G1483" s="2">
        <f t="shared" si="34"/>
        <v>37452.255839999998</v>
      </c>
      <c r="H1483" s="2">
        <f t="shared" si="35"/>
        <v>4.0000000968575478E-2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8369781.29</v>
      </c>
      <c r="D1484" s="1">
        <v>0</v>
      </c>
      <c r="E1484" s="1">
        <v>0</v>
      </c>
      <c r="F1484" s="1">
        <v>0</v>
      </c>
      <c r="G1484" s="2">
        <f t="shared" si="34"/>
        <v>41848.906450000002</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974185.32</v>
      </c>
      <c r="D1485" s="1">
        <v>0</v>
      </c>
      <c r="E1485" s="1">
        <v>0</v>
      </c>
      <c r="F1485" s="1">
        <v>0</v>
      </c>
      <c r="G1485" s="2">
        <f t="shared" si="34"/>
        <v>5845.1119199999994</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19097.349999999999</v>
      </c>
      <c r="D1486" s="1">
        <v>0</v>
      </c>
      <c r="E1486" s="1">
        <v>0</v>
      </c>
      <c r="F1486" s="1">
        <v>0</v>
      </c>
      <c r="G1486" s="2">
        <f t="shared" si="34"/>
        <v>133.68144999999998</v>
      </c>
      <c r="H1486" s="2">
        <f t="shared" si="35"/>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97872.15</v>
      </c>
      <c r="D1492" s="1">
        <v>0</v>
      </c>
      <c r="E1492" s="1">
        <v>0</v>
      </c>
      <c r="F1492" s="1">
        <v>0</v>
      </c>
      <c r="G1492" s="2">
        <f t="shared" si="34"/>
        <v>1272.3379499999999</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9330123.1999999993</v>
      </c>
      <c r="D1499" s="1">
        <v>0</v>
      </c>
      <c r="E1499" s="1">
        <v>0</v>
      </c>
      <c r="F1499" s="1">
        <v>0</v>
      </c>
      <c r="G1499" s="2">
        <f t="shared" si="34"/>
        <v>186602.46399999998</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9301177.1099999994</v>
      </c>
      <c r="D1501" s="1">
        <v>0</v>
      </c>
      <c r="E1501" s="1">
        <v>0</v>
      </c>
      <c r="F1501" s="1">
        <v>0</v>
      </c>
      <c r="G1501" s="2">
        <f t="shared" si="34"/>
        <v>204625.89641999998</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8345771.6699999999</v>
      </c>
      <c r="D1502" s="1">
        <v>0</v>
      </c>
      <c r="E1502" s="1">
        <v>0</v>
      </c>
      <c r="F1502" s="1">
        <v>0</v>
      </c>
      <c r="G1502" s="2">
        <f t="shared" si="34"/>
        <v>191952.74841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936969.67</v>
      </c>
      <c r="D1503" s="1">
        <v>0</v>
      </c>
      <c r="E1503" s="1">
        <v>0</v>
      </c>
      <c r="F1503" s="1">
        <v>0</v>
      </c>
      <c r="G1503" s="2">
        <f t="shared" si="34"/>
        <v>22487.272080000002</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18435.77</v>
      </c>
      <c r="D1504" s="1">
        <v>0</v>
      </c>
      <c r="E1504" s="1">
        <v>0</v>
      </c>
      <c r="F1504" s="1">
        <v>0</v>
      </c>
      <c r="G1504" s="2">
        <f t="shared" si="34"/>
        <v>460.89425000000006</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28946.09</v>
      </c>
      <c r="D1510" s="1">
        <v>0</v>
      </c>
      <c r="E1510" s="1">
        <v>0</v>
      </c>
      <c r="F1510" s="1">
        <v>0</v>
      </c>
      <c r="G1510" s="2">
        <f t="shared" si="34"/>
        <v>897.32879000000003</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1594201.4600000009</v>
      </c>
      <c r="D1517" s="1">
        <v>0</v>
      </c>
      <c r="E1517" s="1">
        <v>0</v>
      </c>
      <c r="F1517" s="1">
        <v>0</v>
      </c>
      <c r="G1517" s="2">
        <f t="shared" si="34"/>
        <v>60579.65548000003</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1594201.46</v>
      </c>
      <c r="D1576" s="1">
        <v>0</v>
      </c>
      <c r="E1576" s="1">
        <v>0</v>
      </c>
      <c r="F1576" s="1">
        <v>0</v>
      </c>
      <c r="G1576" s="2">
        <f t="shared" si="34"/>
        <v>154637.54162</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733603.47</v>
      </c>
      <c r="D1577" s="1">
        <v>0</v>
      </c>
      <c r="E1577" s="1">
        <v>0</v>
      </c>
      <c r="F1577" s="1">
        <v>0</v>
      </c>
      <c r="G1577" s="2">
        <f t="shared" si="34"/>
        <v>71893.140060000005</v>
      </c>
      <c r="H1577" s="2">
        <f t="shared" si="35"/>
        <v>0.46999999997206032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791671.93</v>
      </c>
      <c r="D1578" s="1">
        <v>0</v>
      </c>
      <c r="E1578" s="1">
        <v>0</v>
      </c>
      <c r="F1578" s="1">
        <v>0</v>
      </c>
      <c r="G1578" s="2">
        <f t="shared" si="34"/>
        <v>78375.521070000003</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68926.06</v>
      </c>
      <c r="D1579" s="1">
        <v>0</v>
      </c>
      <c r="E1579" s="1">
        <v>0</v>
      </c>
      <c r="F1579" s="1">
        <v>0</v>
      </c>
      <c r="G1579" s="2">
        <f t="shared" si="34"/>
        <v>6892.6059999999998</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16939</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9384658</v>
      </c>
      <c r="I16" s="172">
        <f>'PR-RAS'!E6</f>
        <v>9825529.1399999987</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9274185</v>
      </c>
      <c r="I17" s="172">
        <f>'PR-RAS'!E151</f>
        <v>9815275.7899999991</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310548</v>
      </c>
      <c r="I18" s="172">
        <f>'PR-RAS'!E645</f>
        <v>222929.07999999926</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4041988</v>
      </c>
      <c r="I20" s="175">
        <f>BILANCA!E7</f>
        <v>3998401.9600000004</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1662843</v>
      </c>
      <c r="I21" s="177">
        <f>BILANCA!E68</f>
        <v>1817130.5399999998</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1352295</v>
      </c>
      <c r="I22" s="177">
        <f>BILANCA!E176</f>
        <v>1594201.46</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4352536</v>
      </c>
      <c r="I23" s="179">
        <f>BILANCA!E237</f>
        <v>4221331.04</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9308228</v>
      </c>
      <c r="I27" s="177">
        <f>'RAS-funkcijski'!E114</f>
        <v>9913147.9399999995</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9308228</v>
      </c>
      <c r="I28" s="181">
        <f>'RAS-funkcijski'!E141</f>
        <v>9913147.9399999995</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337913.09</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337913.09</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1352294.97</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1594201.4600000009</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1594201.46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48" zoomScale="120" zoomScaleNormal="120" workbookViewId="0">
      <selection activeCell="E136" sqref="E136"/>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9384658</v>
      </c>
      <c r="E6" s="53">
        <f>E7+E44+E50+E82+E106+E124+E133+E139</f>
        <v>9825529.1399999987</v>
      </c>
      <c r="F6" s="54">
        <f t="shared" ref="F6:F131" si="0">IF(D6&lt;&gt;0,IF(E6/D6&gt;=100,"&gt;&gt;100",E6/D6*100),"-")</f>
        <v>104.69778589693944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8475754</v>
      </c>
      <c r="E50" s="53">
        <f>E51+E54+E59+E62+E65+E68+E71+E74+E77</f>
        <v>8964090.2199999988</v>
      </c>
      <c r="F50" s="54">
        <f t="shared" si="0"/>
        <v>105.76156669955262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7447</v>
      </c>
      <c r="E62" s="53">
        <f t="shared" si="13"/>
        <v>0</v>
      </c>
      <c r="F62" s="54">
        <f t="shared" si="0"/>
        <v>0</v>
      </c>
    </row>
    <row r="63" spans="1:6" ht="12.75" customHeight="1" x14ac:dyDescent="0.2">
      <c r="A63" s="55">
        <v>6341</v>
      </c>
      <c r="B63" s="87" t="s">
        <v>169</v>
      </c>
      <c r="C63" s="52" t="s">
        <v>170</v>
      </c>
      <c r="D63" s="244">
        <v>7447</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8325828</v>
      </c>
      <c r="E68" s="53">
        <f t="shared" si="15"/>
        <v>8904043.6699999999</v>
      </c>
      <c r="F68" s="54">
        <f t="shared" si="0"/>
        <v>106.94484284325836</v>
      </c>
    </row>
    <row r="69" spans="1:6" ht="12.75" customHeight="1" x14ac:dyDescent="0.2">
      <c r="A69" s="55" t="s">
        <v>181</v>
      </c>
      <c r="B69" s="87" t="s">
        <v>182</v>
      </c>
      <c r="C69" s="52" t="s">
        <v>181</v>
      </c>
      <c r="D69" s="244">
        <v>8321328</v>
      </c>
      <c r="E69" s="244">
        <v>8899043.6699999999</v>
      </c>
      <c r="F69" s="54">
        <f t="shared" si="0"/>
        <v>106.9425898125876</v>
      </c>
    </row>
    <row r="70" spans="1:6" ht="12" x14ac:dyDescent="0.2">
      <c r="A70" s="55" t="s">
        <v>183</v>
      </c>
      <c r="B70" s="87" t="s">
        <v>184</v>
      </c>
      <c r="C70" s="52" t="s">
        <v>183</v>
      </c>
      <c r="D70" s="244">
        <v>4500</v>
      </c>
      <c r="E70" s="244">
        <v>5000</v>
      </c>
      <c r="F70" s="54">
        <f t="shared" si="0"/>
        <v>111.11111111111111</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128978</v>
      </c>
      <c r="E74" s="53">
        <f t="shared" si="17"/>
        <v>31020.37</v>
      </c>
      <c r="F74" s="54">
        <f t="shared" si="0"/>
        <v>24.050900153514551</v>
      </c>
    </row>
    <row r="75" spans="1:6" ht="12.75" customHeight="1" x14ac:dyDescent="0.2">
      <c r="A75" s="55" t="s">
        <v>193</v>
      </c>
      <c r="B75" s="87" t="s">
        <v>194</v>
      </c>
      <c r="C75" s="52" t="s">
        <v>193</v>
      </c>
      <c r="D75" s="244">
        <v>128978</v>
      </c>
      <c r="E75" s="244">
        <v>31020.37</v>
      </c>
      <c r="F75" s="54">
        <f t="shared" si="0"/>
        <v>24.050900153514551</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13501</v>
      </c>
      <c r="E77" s="53">
        <f t="shared" si="18"/>
        <v>29026.18</v>
      </c>
      <c r="F77" s="54">
        <f t="shared" si="0"/>
        <v>214.99281534701134</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13501</v>
      </c>
      <c r="E80" s="244">
        <v>29026.18</v>
      </c>
      <c r="F80" s="54">
        <f t="shared" si="0"/>
        <v>214.99281534701134</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v>
      </c>
      <c r="E82" s="53">
        <f t="shared" si="19"/>
        <v>6.98</v>
      </c>
      <c r="F82" s="54">
        <f t="shared" si="0"/>
        <v>49.857142857142861</v>
      </c>
    </row>
    <row r="83" spans="1:6" ht="12.75" customHeight="1" x14ac:dyDescent="0.2">
      <c r="A83" s="55">
        <v>641</v>
      </c>
      <c r="B83" s="87" t="s">
        <v>209</v>
      </c>
      <c r="C83" s="52" t="s">
        <v>210</v>
      </c>
      <c r="D83" s="53">
        <f t="shared" ref="D83:E83" si="20">SUM(D84:D90)</f>
        <v>14</v>
      </c>
      <c r="E83" s="53">
        <f t="shared" si="20"/>
        <v>6.98</v>
      </c>
      <c r="F83" s="54">
        <f t="shared" si="0"/>
        <v>49.857142857142861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6.98</v>
      </c>
      <c r="F85" s="54">
        <f t="shared" si="0"/>
        <v>49.857142857142861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5279</v>
      </c>
      <c r="E106" s="53">
        <f t="shared" si="23"/>
        <v>28586.5</v>
      </c>
      <c r="F106" s="54">
        <f t="shared" si="0"/>
        <v>541.51354423186206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5279</v>
      </c>
      <c r="E112" s="53">
        <f t="shared" si="25"/>
        <v>28586.5</v>
      </c>
      <c r="F112" s="54">
        <f t="shared" si="0"/>
        <v>541.51354423186206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5279</v>
      </c>
      <c r="E117" s="244">
        <v>28586.5</v>
      </c>
      <c r="F117" s="54">
        <f t="shared" si="0"/>
        <v>541.51354423186206</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283719</v>
      </c>
      <c r="E124" s="53">
        <f t="shared" si="27"/>
        <v>154046.65</v>
      </c>
      <c r="F124" s="54">
        <f t="shared" si="0"/>
        <v>54.295500125123795</v>
      </c>
    </row>
    <row r="125" spans="1:6" ht="12.75" customHeight="1" x14ac:dyDescent="0.2">
      <c r="A125" s="55">
        <v>661</v>
      </c>
      <c r="B125" s="88" t="s">
        <v>293</v>
      </c>
      <c r="C125" s="52" t="s">
        <v>294</v>
      </c>
      <c r="D125" s="53">
        <f t="shared" ref="D125:E125" si="28">SUM(D126:D127)</f>
        <v>262719</v>
      </c>
      <c r="E125" s="53">
        <f t="shared" si="28"/>
        <v>141546.65</v>
      </c>
      <c r="F125" s="54">
        <f t="shared" si="0"/>
        <v>53.87758403465299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262719</v>
      </c>
      <c r="E127" s="244">
        <v>141546.65</v>
      </c>
      <c r="F127" s="54">
        <f t="shared" si="0"/>
        <v>53.87758403465299</v>
      </c>
    </row>
    <row r="128" spans="1:6" ht="22.8" x14ac:dyDescent="0.2">
      <c r="A128" s="55">
        <v>663</v>
      </c>
      <c r="B128" s="233" t="s">
        <v>299</v>
      </c>
      <c r="C128" s="52" t="s">
        <v>300</v>
      </c>
      <c r="D128" s="53">
        <f t="shared" ref="D128:E128" si="29">SUM(D129:D132)</f>
        <v>21000</v>
      </c>
      <c r="E128" s="53">
        <f t="shared" si="29"/>
        <v>12500</v>
      </c>
      <c r="F128" s="54">
        <f t="shared" si="0"/>
        <v>59.523809523809526</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21000</v>
      </c>
      <c r="E130" s="244">
        <v>12500</v>
      </c>
      <c r="F130" s="54">
        <f t="shared" si="0"/>
        <v>59.523809523809526</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617224</v>
      </c>
      <c r="E133" s="53">
        <f t="shared" si="30"/>
        <v>678798.78999999992</v>
      </c>
      <c r="F133" s="54">
        <f t="shared" ref="F133:F223" si="31">IF(D133&lt;&gt;0,IF(E133/D133&gt;=100,"&gt;&gt;100",E133/D133*100),"-")</f>
        <v>109.97608485736134</v>
      </c>
    </row>
    <row r="134" spans="1:6" ht="22.8" x14ac:dyDescent="0.2">
      <c r="A134" s="55">
        <v>671</v>
      </c>
      <c r="B134" s="234" t="s">
        <v>311</v>
      </c>
      <c r="C134" s="52" t="s">
        <v>312</v>
      </c>
      <c r="D134" s="53">
        <f t="shared" ref="D134:E134" si="32">SUM(D135:D137)</f>
        <v>617224</v>
      </c>
      <c r="E134" s="53">
        <f t="shared" si="32"/>
        <v>678798.78999999992</v>
      </c>
      <c r="F134" s="54">
        <f t="shared" si="31"/>
        <v>109.97608485736134</v>
      </c>
    </row>
    <row r="135" spans="1:6" ht="12.75" customHeight="1" x14ac:dyDescent="0.2">
      <c r="A135" s="55">
        <v>6711</v>
      </c>
      <c r="B135" s="87" t="s">
        <v>313</v>
      </c>
      <c r="C135" s="52" t="s">
        <v>314</v>
      </c>
      <c r="D135" s="244">
        <v>508089</v>
      </c>
      <c r="E135" s="244">
        <v>673590.95</v>
      </c>
      <c r="F135" s="54">
        <f t="shared" si="31"/>
        <v>132.57341725563828</v>
      </c>
    </row>
    <row r="136" spans="1:6" ht="22.8" x14ac:dyDescent="0.2">
      <c r="A136" s="55">
        <v>6712</v>
      </c>
      <c r="B136" s="234" t="s">
        <v>315</v>
      </c>
      <c r="C136" s="52" t="s">
        <v>316</v>
      </c>
      <c r="D136" s="244">
        <v>109135</v>
      </c>
      <c r="E136" s="244">
        <v>5207.84</v>
      </c>
      <c r="F136" s="54">
        <f t="shared" si="31"/>
        <v>4.7719246804416544</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2668</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2668</v>
      </c>
      <c r="E150" s="244"/>
      <c r="F150" s="54">
        <f t="shared" si="31"/>
        <v>0</v>
      </c>
    </row>
    <row r="151" spans="1:6" ht="12.75" customHeight="1" x14ac:dyDescent="0.2">
      <c r="A151" s="55">
        <v>3</v>
      </c>
      <c r="B151" s="87" t="s">
        <v>345</v>
      </c>
      <c r="C151" s="52" t="s">
        <v>53</v>
      </c>
      <c r="D151" s="53">
        <f t="shared" ref="D151:E151" si="35">D152+D163+D196+D215+D224+D252+D263</f>
        <v>9274185</v>
      </c>
      <c r="E151" s="53">
        <f t="shared" si="35"/>
        <v>9815275.7899999991</v>
      </c>
      <c r="F151" s="54">
        <f t="shared" si="31"/>
        <v>105.83437563516362</v>
      </c>
    </row>
    <row r="152" spans="1:6" ht="12.75" customHeight="1" x14ac:dyDescent="0.2">
      <c r="A152" s="55">
        <v>31</v>
      </c>
      <c r="B152" s="87" t="s">
        <v>346</v>
      </c>
      <c r="C152" s="52" t="s">
        <v>35</v>
      </c>
      <c r="D152" s="53">
        <f t="shared" ref="D152:E152" si="36">D153+D158+D159</f>
        <v>8381048</v>
      </c>
      <c r="E152" s="53">
        <f t="shared" si="36"/>
        <v>8839856.9199999999</v>
      </c>
      <c r="F152" s="54">
        <f t="shared" si="31"/>
        <v>105.47436215614086</v>
      </c>
    </row>
    <row r="153" spans="1:6" ht="12.75" customHeight="1" x14ac:dyDescent="0.2">
      <c r="A153" s="55">
        <v>311</v>
      </c>
      <c r="B153" s="87" t="s">
        <v>347</v>
      </c>
      <c r="C153" s="52" t="s">
        <v>348</v>
      </c>
      <c r="D153" s="53">
        <f t="shared" ref="D153:E153" si="37">SUM(D154:D157)</f>
        <v>7016163</v>
      </c>
      <c r="E153" s="53">
        <f t="shared" si="37"/>
        <v>7373004.0800000001</v>
      </c>
      <c r="F153" s="54">
        <f t="shared" si="31"/>
        <v>105.08598617221408</v>
      </c>
    </row>
    <row r="154" spans="1:6" ht="12.75" customHeight="1" x14ac:dyDescent="0.2">
      <c r="A154" s="55">
        <v>3111</v>
      </c>
      <c r="B154" s="87" t="s">
        <v>349</v>
      </c>
      <c r="C154" s="52" t="s">
        <v>350</v>
      </c>
      <c r="D154" s="244">
        <v>7016163</v>
      </c>
      <c r="E154" s="244">
        <v>7373004.0800000001</v>
      </c>
      <c r="F154" s="54">
        <f t="shared" si="31"/>
        <v>105.08598617221408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324627</v>
      </c>
      <c r="E158" s="244">
        <v>367780.28</v>
      </c>
      <c r="F158" s="54">
        <f t="shared" si="31"/>
        <v>113.29318879822074</v>
      </c>
    </row>
    <row r="159" spans="1:6" ht="12.75" customHeight="1" x14ac:dyDescent="0.2">
      <c r="A159" s="55">
        <v>313</v>
      </c>
      <c r="B159" s="87" t="s">
        <v>359</v>
      </c>
      <c r="C159" s="52" t="s">
        <v>360</v>
      </c>
      <c r="D159" s="53">
        <f t="shared" ref="D159:E159" si="38">SUM(D160:D162)</f>
        <v>1040258</v>
      </c>
      <c r="E159" s="53">
        <f t="shared" si="38"/>
        <v>1099072.56</v>
      </c>
      <c r="F159" s="54">
        <f t="shared" si="31"/>
        <v>105.65384356573082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1040258</v>
      </c>
      <c r="E161" s="244">
        <v>1097859.58</v>
      </c>
      <c r="F161" s="54">
        <f t="shared" si="31"/>
        <v>105.5372398001265</v>
      </c>
    </row>
    <row r="162" spans="1:6" ht="12.75" customHeight="1" x14ac:dyDescent="0.2">
      <c r="A162" s="55">
        <v>3133</v>
      </c>
      <c r="B162" s="87" t="s">
        <v>364</v>
      </c>
      <c r="C162" s="52" t="s">
        <v>365</v>
      </c>
      <c r="D162" s="244"/>
      <c r="E162" s="244">
        <v>1212.98</v>
      </c>
      <c r="F162" s="54" t="str">
        <f t="shared" si="31"/>
        <v>-</v>
      </c>
    </row>
    <row r="163" spans="1:6" ht="12.75" customHeight="1" x14ac:dyDescent="0.2">
      <c r="A163" s="55">
        <v>32</v>
      </c>
      <c r="B163" s="87" t="s">
        <v>366</v>
      </c>
      <c r="C163" s="52" t="s">
        <v>367</v>
      </c>
      <c r="D163" s="53">
        <f t="shared" ref="D163:E163" si="39">D164+D169+D177+D187+D188</f>
        <v>886296</v>
      </c>
      <c r="E163" s="53">
        <f t="shared" si="39"/>
        <v>956321.52</v>
      </c>
      <c r="F163" s="54">
        <f t="shared" si="31"/>
        <v>107.90091797774106</v>
      </c>
    </row>
    <row r="164" spans="1:6" ht="12.75" customHeight="1" x14ac:dyDescent="0.2">
      <c r="A164" s="55">
        <v>321</v>
      </c>
      <c r="B164" s="87" t="s">
        <v>368</v>
      </c>
      <c r="C164" s="52" t="s">
        <v>369</v>
      </c>
      <c r="D164" s="53">
        <f t="shared" ref="D164:E164" si="40">SUM(D165:D168)</f>
        <v>258104</v>
      </c>
      <c r="E164" s="53">
        <f t="shared" si="40"/>
        <v>342567.71</v>
      </c>
      <c r="F164" s="54">
        <f t="shared" si="31"/>
        <v>132.72468074884543</v>
      </c>
    </row>
    <row r="165" spans="1:6" ht="12.75" customHeight="1" x14ac:dyDescent="0.2">
      <c r="A165" s="55">
        <v>3211</v>
      </c>
      <c r="B165" s="87" t="s">
        <v>370</v>
      </c>
      <c r="C165" s="52" t="s">
        <v>371</v>
      </c>
      <c r="D165" s="244">
        <v>32509</v>
      </c>
      <c r="E165" s="244">
        <v>123640.51</v>
      </c>
      <c r="F165" s="54">
        <f t="shared" si="31"/>
        <v>380.32701713371682</v>
      </c>
    </row>
    <row r="166" spans="1:6" ht="12.75" customHeight="1" x14ac:dyDescent="0.2">
      <c r="A166" s="55">
        <v>3212</v>
      </c>
      <c r="B166" s="87" t="s">
        <v>372</v>
      </c>
      <c r="C166" s="52" t="s">
        <v>373</v>
      </c>
      <c r="D166" s="244">
        <v>206365</v>
      </c>
      <c r="E166" s="244">
        <v>215870.7</v>
      </c>
      <c r="F166" s="54">
        <f t="shared" si="31"/>
        <v>104.60625590579799</v>
      </c>
    </row>
    <row r="167" spans="1:6" ht="12.75" customHeight="1" x14ac:dyDescent="0.2">
      <c r="A167" s="55">
        <v>3213</v>
      </c>
      <c r="B167" s="87" t="s">
        <v>374</v>
      </c>
      <c r="C167" s="52" t="s">
        <v>375</v>
      </c>
      <c r="D167" s="244">
        <v>19230</v>
      </c>
      <c r="E167" s="244">
        <v>3056.5</v>
      </c>
      <c r="F167" s="54">
        <f t="shared" si="31"/>
        <v>15.894435777431099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174692</v>
      </c>
      <c r="E169" s="53">
        <f t="shared" si="41"/>
        <v>188266.29</v>
      </c>
      <c r="F169" s="54">
        <f t="shared" si="31"/>
        <v>107.7704130698601</v>
      </c>
    </row>
    <row r="170" spans="1:6" ht="12.75" customHeight="1" x14ac:dyDescent="0.2">
      <c r="A170" s="55">
        <v>3221</v>
      </c>
      <c r="B170" s="87" t="s">
        <v>380</v>
      </c>
      <c r="C170" s="52" t="s">
        <v>381</v>
      </c>
      <c r="D170" s="244">
        <v>77582</v>
      </c>
      <c r="E170" s="244">
        <v>72193.52</v>
      </c>
      <c r="F170" s="54">
        <f t="shared" si="31"/>
        <v>93.054471398004708</v>
      </c>
    </row>
    <row r="171" spans="1:6" ht="12.75" customHeight="1" x14ac:dyDescent="0.2">
      <c r="A171" s="55">
        <v>3222</v>
      </c>
      <c r="B171" s="87" t="s">
        <v>382</v>
      </c>
      <c r="C171" s="52" t="s">
        <v>383</v>
      </c>
      <c r="D171" s="244">
        <v>12384</v>
      </c>
      <c r="E171" s="244">
        <v>22602.76</v>
      </c>
      <c r="F171" s="54">
        <f t="shared" si="31"/>
        <v>182.51582687338498</v>
      </c>
    </row>
    <row r="172" spans="1:6" ht="12.75" customHeight="1" x14ac:dyDescent="0.2">
      <c r="A172" s="55">
        <v>3223</v>
      </c>
      <c r="B172" s="87" t="s">
        <v>384</v>
      </c>
      <c r="C172" s="52" t="s">
        <v>385</v>
      </c>
      <c r="D172" s="244">
        <v>71694</v>
      </c>
      <c r="E172" s="244">
        <v>84130.31</v>
      </c>
      <c r="F172" s="54">
        <f t="shared" si="31"/>
        <v>117.34637487097943</v>
      </c>
    </row>
    <row r="173" spans="1:6" ht="12.75" customHeight="1" x14ac:dyDescent="0.2">
      <c r="A173" s="55">
        <v>3224</v>
      </c>
      <c r="B173" s="87" t="s">
        <v>386</v>
      </c>
      <c r="C173" s="52" t="s">
        <v>387</v>
      </c>
      <c r="D173" s="244">
        <v>9084</v>
      </c>
      <c r="E173" s="244">
        <v>6749.45</v>
      </c>
      <c r="F173" s="54">
        <f t="shared" si="31"/>
        <v>74.300418317921626</v>
      </c>
    </row>
    <row r="174" spans="1:6" ht="12.75" customHeight="1" x14ac:dyDescent="0.2">
      <c r="A174" s="55">
        <v>3225</v>
      </c>
      <c r="B174" s="87" t="s">
        <v>388</v>
      </c>
      <c r="C174" s="52" t="s">
        <v>389</v>
      </c>
      <c r="D174" s="244">
        <v>718</v>
      </c>
      <c r="E174" s="244">
        <v>2590.25</v>
      </c>
      <c r="F174" s="54">
        <f t="shared" si="31"/>
        <v>360.75905292479109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3230</v>
      </c>
      <c r="E176" s="244"/>
      <c r="F176" s="54">
        <f t="shared" si="31"/>
        <v>0</v>
      </c>
    </row>
    <row r="177" spans="1:6" ht="12.75" customHeight="1" x14ac:dyDescent="0.2">
      <c r="A177" s="55">
        <v>323</v>
      </c>
      <c r="B177" s="87" t="s">
        <v>394</v>
      </c>
      <c r="C177" s="52" t="s">
        <v>395</v>
      </c>
      <c r="D177" s="53">
        <f t="shared" ref="D177:E177" si="42">SUM(D178:D186)</f>
        <v>404089</v>
      </c>
      <c r="E177" s="53">
        <f t="shared" si="42"/>
        <v>293134.62</v>
      </c>
      <c r="F177" s="54">
        <f t="shared" si="31"/>
        <v>72.542093449710336</v>
      </c>
    </row>
    <row r="178" spans="1:6" ht="12.75" customHeight="1" x14ac:dyDescent="0.2">
      <c r="A178" s="55">
        <v>3231</v>
      </c>
      <c r="B178" s="87" t="s">
        <v>396</v>
      </c>
      <c r="C178" s="52" t="s">
        <v>397</v>
      </c>
      <c r="D178" s="244">
        <v>11277</v>
      </c>
      <c r="E178" s="244">
        <v>22122.7</v>
      </c>
      <c r="F178" s="54">
        <f t="shared" si="31"/>
        <v>196.17540125920016</v>
      </c>
    </row>
    <row r="179" spans="1:6" ht="12.75" customHeight="1" x14ac:dyDescent="0.2">
      <c r="A179" s="55">
        <v>3232</v>
      </c>
      <c r="B179" s="87" t="s">
        <v>398</v>
      </c>
      <c r="C179" s="52" t="s">
        <v>399</v>
      </c>
      <c r="D179" s="244">
        <v>32554</v>
      </c>
      <c r="E179" s="244">
        <v>61222.38</v>
      </c>
      <c r="F179" s="54">
        <f t="shared" si="31"/>
        <v>188.06407814707867</v>
      </c>
    </row>
    <row r="180" spans="1:6" ht="12.75" customHeight="1" x14ac:dyDescent="0.2">
      <c r="A180" s="55">
        <v>3233</v>
      </c>
      <c r="B180" s="87" t="s">
        <v>400</v>
      </c>
      <c r="C180" s="52" t="s">
        <v>401</v>
      </c>
      <c r="D180" s="244">
        <v>2000</v>
      </c>
      <c r="E180" s="244">
        <v>3749.96</v>
      </c>
      <c r="F180" s="54">
        <f t="shared" si="31"/>
        <v>187.49800000000002</v>
      </c>
    </row>
    <row r="181" spans="1:6" ht="12.75" customHeight="1" x14ac:dyDescent="0.2">
      <c r="A181" s="55">
        <v>3234</v>
      </c>
      <c r="B181" s="87" t="s">
        <v>402</v>
      </c>
      <c r="C181" s="52" t="s">
        <v>403</v>
      </c>
      <c r="D181" s="244">
        <v>50043</v>
      </c>
      <c r="E181" s="244">
        <v>52163.360000000001</v>
      </c>
      <c r="F181" s="54">
        <f t="shared" si="31"/>
        <v>104.23707611454149</v>
      </c>
    </row>
    <row r="182" spans="1:6" ht="12.75" customHeight="1" x14ac:dyDescent="0.2">
      <c r="A182" s="55">
        <v>3235</v>
      </c>
      <c r="B182" s="87" t="s">
        <v>404</v>
      </c>
      <c r="C182" s="52" t="s">
        <v>405</v>
      </c>
      <c r="D182" s="244">
        <v>450</v>
      </c>
      <c r="E182" s="244">
        <v>450</v>
      </c>
      <c r="F182" s="54">
        <f t="shared" si="31"/>
        <v>100</v>
      </c>
    </row>
    <row r="183" spans="1:6" ht="12.75" customHeight="1" x14ac:dyDescent="0.2">
      <c r="A183" s="55">
        <v>3236</v>
      </c>
      <c r="B183" s="87" t="s">
        <v>406</v>
      </c>
      <c r="C183" s="52" t="s">
        <v>407</v>
      </c>
      <c r="D183" s="244">
        <v>24419</v>
      </c>
      <c r="E183" s="244">
        <v>39232.18</v>
      </c>
      <c r="F183" s="54">
        <f t="shared" si="31"/>
        <v>160.66251689258365</v>
      </c>
    </row>
    <row r="184" spans="1:6" ht="12.75" customHeight="1" x14ac:dyDescent="0.2">
      <c r="A184" s="55">
        <v>3237</v>
      </c>
      <c r="B184" s="87" t="s">
        <v>408</v>
      </c>
      <c r="C184" s="52" t="s">
        <v>409</v>
      </c>
      <c r="D184" s="244">
        <v>250309</v>
      </c>
      <c r="E184" s="244">
        <v>72332.78</v>
      </c>
      <c r="F184" s="54">
        <f t="shared" si="31"/>
        <v>28.897394820002475</v>
      </c>
    </row>
    <row r="185" spans="1:6" ht="12.75" customHeight="1" x14ac:dyDescent="0.2">
      <c r="A185" s="55">
        <v>3238</v>
      </c>
      <c r="B185" s="87" t="s">
        <v>410</v>
      </c>
      <c r="C185" s="52" t="s">
        <v>411</v>
      </c>
      <c r="D185" s="244">
        <v>17068</v>
      </c>
      <c r="E185" s="244">
        <v>18756.509999999998</v>
      </c>
      <c r="F185" s="54">
        <f t="shared" si="31"/>
        <v>109.8928404030935</v>
      </c>
    </row>
    <row r="186" spans="1:6" ht="12.75" customHeight="1" x14ac:dyDescent="0.2">
      <c r="A186" s="55">
        <v>3239</v>
      </c>
      <c r="B186" s="87" t="s">
        <v>412</v>
      </c>
      <c r="C186" s="52" t="s">
        <v>413</v>
      </c>
      <c r="D186" s="244">
        <v>15969</v>
      </c>
      <c r="E186" s="244">
        <v>23104.75</v>
      </c>
      <c r="F186" s="54">
        <f t="shared" si="31"/>
        <v>144.68501471601226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49411</v>
      </c>
      <c r="E188" s="53">
        <f t="shared" si="43"/>
        <v>132352.9</v>
      </c>
      <c r="F188" s="54">
        <f t="shared" si="31"/>
        <v>267.86120499483917</v>
      </c>
    </row>
    <row r="189" spans="1:6" ht="12.75" customHeight="1" x14ac:dyDescent="0.2">
      <c r="A189" s="55">
        <v>3291</v>
      </c>
      <c r="B189" s="234" t="s">
        <v>418</v>
      </c>
      <c r="C189" s="52" t="s">
        <v>419</v>
      </c>
      <c r="D189" s="244">
        <v>15074</v>
      </c>
      <c r="E189" s="244">
        <v>46730.49</v>
      </c>
      <c r="F189" s="54">
        <f t="shared" si="31"/>
        <v>310.0072309937641</v>
      </c>
    </row>
    <row r="190" spans="1:6" ht="12.75" customHeight="1" x14ac:dyDescent="0.2">
      <c r="A190" s="55">
        <v>3292</v>
      </c>
      <c r="B190" s="87" t="s">
        <v>420</v>
      </c>
      <c r="C190" s="52" t="s">
        <v>421</v>
      </c>
      <c r="D190" s="244">
        <v>4271</v>
      </c>
      <c r="E190" s="244">
        <v>9816.36</v>
      </c>
      <c r="F190" s="54">
        <f t="shared" si="31"/>
        <v>229.83750878014519</v>
      </c>
    </row>
    <row r="191" spans="1:6" ht="12.75" customHeight="1" x14ac:dyDescent="0.2">
      <c r="A191" s="55">
        <v>3293</v>
      </c>
      <c r="B191" s="87" t="s">
        <v>422</v>
      </c>
      <c r="C191" s="52" t="s">
        <v>423</v>
      </c>
      <c r="D191" s="244">
        <v>3814</v>
      </c>
      <c r="E191" s="244">
        <v>13199.09</v>
      </c>
      <c r="F191" s="54">
        <f t="shared" si="31"/>
        <v>346.06948085998954</v>
      </c>
    </row>
    <row r="192" spans="1:6" ht="12.75" customHeight="1" x14ac:dyDescent="0.2">
      <c r="A192" s="55">
        <v>3294</v>
      </c>
      <c r="B192" s="87" t="s">
        <v>424</v>
      </c>
      <c r="C192" s="52" t="s">
        <v>425</v>
      </c>
      <c r="D192" s="244">
        <v>1516</v>
      </c>
      <c r="E192" s="244">
        <v>1550</v>
      </c>
      <c r="F192" s="54">
        <f t="shared" si="31"/>
        <v>102.24274406332454</v>
      </c>
    </row>
    <row r="193" spans="1:6" ht="12.75" customHeight="1" x14ac:dyDescent="0.2">
      <c r="A193" s="55">
        <v>3295</v>
      </c>
      <c r="B193" s="87" t="s">
        <v>426</v>
      </c>
      <c r="C193" s="52" t="s">
        <v>427</v>
      </c>
      <c r="D193" s="244">
        <v>12712</v>
      </c>
      <c r="E193" s="244">
        <v>19862.5</v>
      </c>
      <c r="F193" s="54">
        <f t="shared" si="31"/>
        <v>156.25</v>
      </c>
    </row>
    <row r="194" spans="1:6" ht="12.75" customHeight="1" x14ac:dyDescent="0.2">
      <c r="A194" s="55" t="s">
        <v>428</v>
      </c>
      <c r="B194" s="87" t="s">
        <v>429</v>
      </c>
      <c r="C194" s="52" t="s">
        <v>428</v>
      </c>
      <c r="D194" s="244"/>
      <c r="E194" s="244">
        <v>15468.8</v>
      </c>
      <c r="F194" s="54" t="str">
        <f t="shared" si="31"/>
        <v>-</v>
      </c>
    </row>
    <row r="195" spans="1:6" ht="12.75" customHeight="1" x14ac:dyDescent="0.2">
      <c r="A195" s="55">
        <v>3299</v>
      </c>
      <c r="B195" s="87" t="s">
        <v>430</v>
      </c>
      <c r="C195" s="52" t="s">
        <v>431</v>
      </c>
      <c r="D195" s="244">
        <v>12024</v>
      </c>
      <c r="E195" s="244">
        <v>25725.66</v>
      </c>
      <c r="F195" s="54">
        <f t="shared" si="31"/>
        <v>213.95259481037922</v>
      </c>
    </row>
    <row r="196" spans="1:6" ht="12.75" customHeight="1" x14ac:dyDescent="0.2">
      <c r="A196" s="55">
        <v>34</v>
      </c>
      <c r="B196" s="234" t="s">
        <v>432</v>
      </c>
      <c r="C196" s="52" t="s">
        <v>433</v>
      </c>
      <c r="D196" s="53">
        <f t="shared" ref="D196:E196" si="44">D197+D202+D210</f>
        <v>6841</v>
      </c>
      <c r="E196" s="53">
        <f t="shared" si="44"/>
        <v>19097.349999999999</v>
      </c>
      <c r="F196" s="54">
        <f t="shared" si="31"/>
        <v>279.16021049554155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6841</v>
      </c>
      <c r="E210" s="53">
        <f t="shared" si="47"/>
        <v>19097.349999999999</v>
      </c>
      <c r="F210" s="54">
        <f t="shared" si="31"/>
        <v>279.16021049554155</v>
      </c>
    </row>
    <row r="211" spans="1:6" ht="12.75" customHeight="1" x14ac:dyDescent="0.2">
      <c r="A211" s="55">
        <v>3431</v>
      </c>
      <c r="B211" s="234" t="s">
        <v>462</v>
      </c>
      <c r="C211" s="52" t="s">
        <v>463</v>
      </c>
      <c r="D211" s="244">
        <v>6742</v>
      </c>
      <c r="E211" s="244">
        <v>7391.34</v>
      </c>
      <c r="F211" s="54">
        <f t="shared" si="31"/>
        <v>109.63126668644318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99</v>
      </c>
      <c r="E213" s="244">
        <v>11706.01</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9274185</v>
      </c>
      <c r="E289" s="53">
        <f t="shared" si="79"/>
        <v>9815275.7899999991</v>
      </c>
      <c r="F289" s="54">
        <f t="shared" si="76"/>
        <v>105.83437563516362</v>
      </c>
    </row>
    <row r="290" spans="1:6" ht="12.75" customHeight="1" x14ac:dyDescent="0.2">
      <c r="A290" s="55" t="s">
        <v>605</v>
      </c>
      <c r="B290" s="87" t="s">
        <v>616</v>
      </c>
      <c r="C290" s="52" t="s">
        <v>617</v>
      </c>
      <c r="D290" s="53">
        <f>IF(D6&gt;=D289,D6-D289,0)</f>
        <v>110473</v>
      </c>
      <c r="E290" s="53">
        <f>IF(E6&gt;=E289,E6-E289,0)</f>
        <v>10253.349999999627</v>
      </c>
      <c r="F290" s="54">
        <f t="shared" si="76"/>
        <v>9.2813176070167618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340959</v>
      </c>
      <c r="E292" s="244">
        <v>310547.88</v>
      </c>
      <c r="F292" s="54">
        <f t="shared" si="76"/>
        <v>91.0807105839705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34043</v>
      </c>
      <c r="E350" s="53">
        <f t="shared" si="95"/>
        <v>97872.150000000009</v>
      </c>
      <c r="F350" s="54">
        <f t="shared" si="81"/>
        <v>287.49566724436744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34043</v>
      </c>
      <c r="E363" s="53">
        <f t="shared" si="99"/>
        <v>97872.150000000009</v>
      </c>
      <c r="F363" s="54">
        <f t="shared" si="81"/>
        <v>287.49566724436744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29243</v>
      </c>
      <c r="E369" s="53">
        <f t="shared" si="101"/>
        <v>87451.060000000012</v>
      </c>
      <c r="F369" s="54">
        <f t="shared" si="81"/>
        <v>299.04955031973464</v>
      </c>
    </row>
    <row r="370" spans="1:6" ht="12.75" customHeight="1" x14ac:dyDescent="0.2">
      <c r="A370" s="55">
        <v>4221</v>
      </c>
      <c r="B370" s="87" t="s">
        <v>671</v>
      </c>
      <c r="C370" s="52" t="s">
        <v>763</v>
      </c>
      <c r="D370" s="244">
        <v>22691</v>
      </c>
      <c r="E370" s="244">
        <v>74774.490000000005</v>
      </c>
      <c r="F370" s="54">
        <f t="shared" si="81"/>
        <v>329.53369177206821</v>
      </c>
    </row>
    <row r="371" spans="1:6" ht="12.75" customHeight="1" x14ac:dyDescent="0.2">
      <c r="A371" s="55">
        <v>4222</v>
      </c>
      <c r="B371" s="87" t="s">
        <v>764</v>
      </c>
      <c r="C371" s="52" t="s">
        <v>765</v>
      </c>
      <c r="D371" s="244"/>
      <c r="E371" s="244">
        <v>1425</v>
      </c>
      <c r="F371" s="54" t="str">
        <f t="shared" si="81"/>
        <v>-</v>
      </c>
    </row>
    <row r="372" spans="1:6" ht="12.75" customHeight="1" x14ac:dyDescent="0.2">
      <c r="A372" s="55">
        <v>4223</v>
      </c>
      <c r="B372" s="87" t="s">
        <v>675</v>
      </c>
      <c r="C372" s="52" t="s">
        <v>766</v>
      </c>
      <c r="D372" s="244"/>
      <c r="E372" s="244">
        <v>3978.13</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7273.44</v>
      </c>
      <c r="F375" s="54" t="str">
        <f t="shared" si="81"/>
        <v>-</v>
      </c>
    </row>
    <row r="376" spans="1:6" ht="12.75" customHeight="1" x14ac:dyDescent="0.2">
      <c r="A376" s="55">
        <v>4227</v>
      </c>
      <c r="B376" s="234" t="s">
        <v>683</v>
      </c>
      <c r="C376" s="52" t="s">
        <v>770</v>
      </c>
      <c r="D376" s="244">
        <v>6552</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4800</v>
      </c>
      <c r="E383" s="53">
        <f t="shared" si="103"/>
        <v>10421.09</v>
      </c>
      <c r="F383" s="54">
        <f t="shared" si="81"/>
        <v>217.10604166666667</v>
      </c>
    </row>
    <row r="384" spans="1:6" ht="12.75" customHeight="1" x14ac:dyDescent="0.2">
      <c r="A384" s="55">
        <v>4241</v>
      </c>
      <c r="B384" s="87" t="s">
        <v>780</v>
      </c>
      <c r="C384" s="52" t="s">
        <v>781</v>
      </c>
      <c r="D384" s="244">
        <v>4800</v>
      </c>
      <c r="E384" s="244">
        <v>10421.09</v>
      </c>
      <c r="F384" s="54">
        <f t="shared" si="81"/>
        <v>217.10604166666667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34043</v>
      </c>
      <c r="E408" s="53">
        <f t="shared" si="111"/>
        <v>97872.150000000009</v>
      </c>
      <c r="F408" s="54">
        <f t="shared" si="81"/>
        <v>287.49566724436744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106841</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9384658</v>
      </c>
      <c r="E412" s="53">
        <f>E6+E298</f>
        <v>9825529.1399999987</v>
      </c>
      <c r="F412" s="54">
        <f t="shared" si="81"/>
        <v>104.69778589693944</v>
      </c>
    </row>
    <row r="413" spans="1:6" ht="12.75" customHeight="1" x14ac:dyDescent="0.2">
      <c r="A413" s="55" t="s">
        <v>605</v>
      </c>
      <c r="B413" s="87" t="s">
        <v>828</v>
      </c>
      <c r="C413" s="52" t="s">
        <v>829</v>
      </c>
      <c r="D413" s="53">
        <f t="shared" ref="D413:E413" si="112">D289+D350</f>
        <v>9308228</v>
      </c>
      <c r="E413" s="53">
        <f t="shared" si="112"/>
        <v>9913147.9399999995</v>
      </c>
      <c r="F413" s="54">
        <f t="shared" si="81"/>
        <v>106.49876582309759</v>
      </c>
    </row>
    <row r="414" spans="1:6" ht="12.75" customHeight="1" x14ac:dyDescent="0.2">
      <c r="A414" s="55" t="s">
        <v>605</v>
      </c>
      <c r="B414" s="87" t="s">
        <v>830</v>
      </c>
      <c r="C414" s="52" t="s">
        <v>831</v>
      </c>
      <c r="D414" s="53">
        <f t="shared" ref="D414:E414" si="113">IF(D412&gt;=D413,D412-D413,0)</f>
        <v>76430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87618.800000000745</v>
      </c>
      <c r="F415" s="54" t="str">
        <f t="shared" si="81"/>
        <v>-</v>
      </c>
    </row>
    <row r="416" spans="1:6" ht="12.75" customHeight="1" x14ac:dyDescent="0.2">
      <c r="A416" s="62" t="s">
        <v>834</v>
      </c>
      <c r="B416" s="234" t="s">
        <v>835</v>
      </c>
      <c r="C416" s="63" t="s">
        <v>836</v>
      </c>
      <c r="D416" s="53">
        <f t="shared" ref="D416:E416" si="115">IF(D292-D293+D409-D410&gt;=0,D292-D293+D409-D410,0)</f>
        <v>234118</v>
      </c>
      <c r="E416" s="53">
        <f t="shared" si="115"/>
        <v>310547.88</v>
      </c>
      <c r="F416" s="54">
        <f t="shared" si="81"/>
        <v>132.64587942832247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12"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9384658</v>
      </c>
      <c r="E639" s="53">
        <f t="shared" si="180"/>
        <v>9825529.1399999987</v>
      </c>
      <c r="F639" s="54">
        <f t="shared" si="119"/>
        <v>104.69778589693944</v>
      </c>
    </row>
    <row r="640" spans="1:6" ht="12.75" customHeight="1" x14ac:dyDescent="0.2">
      <c r="A640" s="55" t="s">
        <v>605</v>
      </c>
      <c r="B640" s="87" t="s">
        <v>1274</v>
      </c>
      <c r="C640" s="52" t="s">
        <v>1275</v>
      </c>
      <c r="D640" s="53">
        <f t="shared" ref="D640:E640" si="181">D413+D528</f>
        <v>9308228</v>
      </c>
      <c r="E640" s="53">
        <f t="shared" si="181"/>
        <v>9913147.9399999995</v>
      </c>
      <c r="F640" s="54">
        <f t="shared" si="119"/>
        <v>106.49876582309759</v>
      </c>
    </row>
    <row r="641" spans="1:6" ht="12.75" customHeight="1" x14ac:dyDescent="0.2">
      <c r="A641" s="55" t="s">
        <v>605</v>
      </c>
      <c r="B641" s="87" t="s">
        <v>1276</v>
      </c>
      <c r="C641" s="52" t="s">
        <v>1277</v>
      </c>
      <c r="D641" s="53">
        <f t="shared" ref="D641:E641" si="182">IF(D639&gt;=D640,D639-D640,0)</f>
        <v>76430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87618.800000000745</v>
      </c>
      <c r="F642" s="54" t="str">
        <f t="shared" si="119"/>
        <v>-</v>
      </c>
    </row>
    <row r="643" spans="1:6" ht="22.8" x14ac:dyDescent="0.2">
      <c r="A643" s="62" t="s">
        <v>1280</v>
      </c>
      <c r="B643" s="87" t="s">
        <v>1281</v>
      </c>
      <c r="C643" s="63" t="s">
        <v>1280</v>
      </c>
      <c r="D643" s="53">
        <f t="shared" ref="D643:E643" si="184">IF(D416-D417+D637-D638&gt;=0,D416-D417+D637-D638,0)</f>
        <v>234118</v>
      </c>
      <c r="E643" s="53">
        <f t="shared" si="184"/>
        <v>310547.88</v>
      </c>
      <c r="F643" s="54">
        <f t="shared" si="119"/>
        <v>132.64587942832247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310548</v>
      </c>
      <c r="E645" s="53">
        <f t="shared" si="186"/>
        <v>222929.07999999926</v>
      </c>
      <c r="F645" s="54">
        <f t="shared" si="119"/>
        <v>71.785707845485803</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692971</v>
      </c>
      <c r="E647" s="245">
        <v>753794.7</v>
      </c>
      <c r="F647" s="59">
        <f t="shared" si="119"/>
        <v>108.77723598823039</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346370</v>
      </c>
      <c r="E649" s="244">
        <v>347362.14</v>
      </c>
      <c r="F649" s="54">
        <f t="shared" ref="F649:F724" si="188">IF(D649&lt;&gt;0,IF(E649/D649&gt;=100,"&gt;&gt;100",E649/D649*100),"-")</f>
        <v>100.28643935675723</v>
      </c>
    </row>
    <row r="650" spans="1:6" ht="12.75" customHeight="1" x14ac:dyDescent="0.2">
      <c r="A650" s="55" t="s">
        <v>1293</v>
      </c>
      <c r="B650" s="87" t="s">
        <v>1294</v>
      </c>
      <c r="C650" s="52" t="s">
        <v>1293</v>
      </c>
      <c r="D650" s="244">
        <v>1061684</v>
      </c>
      <c r="E650" s="244">
        <v>1082752.0900000001</v>
      </c>
      <c r="F650" s="54">
        <f t="shared" si="188"/>
        <v>101.98440308038927</v>
      </c>
    </row>
    <row r="651" spans="1:6" ht="12.75" customHeight="1" x14ac:dyDescent="0.2">
      <c r="A651" s="55" t="s">
        <v>1295</v>
      </c>
      <c r="B651" s="87" t="s">
        <v>1296</v>
      </c>
      <c r="C651" s="52" t="s">
        <v>1295</v>
      </c>
      <c r="D651" s="244">
        <v>1060692</v>
      </c>
      <c r="E651" s="244">
        <v>1100381.8600000001</v>
      </c>
      <c r="F651" s="54">
        <f t="shared" si="188"/>
        <v>103.74188360051741</v>
      </c>
    </row>
    <row r="652" spans="1:6" ht="22.8" x14ac:dyDescent="0.2">
      <c r="A652" s="55">
        <v>11</v>
      </c>
      <c r="B652" s="87" t="s">
        <v>1297</v>
      </c>
      <c r="C652" s="52" t="s">
        <v>1298</v>
      </c>
      <c r="D652" s="53">
        <f t="shared" ref="D652:E652" si="189">+D649+D650-D651</f>
        <v>347362</v>
      </c>
      <c r="E652" s="53">
        <f t="shared" si="189"/>
        <v>329732.36999999988</v>
      </c>
      <c r="F652" s="54">
        <f t="shared" si="188"/>
        <v>94.924709668875664</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64</v>
      </c>
      <c r="E654" s="264">
        <v>64</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63</v>
      </c>
      <c r="E656" s="264">
        <v>61</v>
      </c>
      <c r="F656" s="54">
        <f t="shared" si="188"/>
        <v>96.825396825396822</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7447</v>
      </c>
      <c r="E669" s="244">
        <v>0</v>
      </c>
      <c r="F669" s="54">
        <f t="shared" si="188"/>
        <v>0</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8321328</v>
      </c>
      <c r="E675" s="244">
        <v>8899043.6699999999</v>
      </c>
      <c r="F675" s="54">
        <f t="shared" si="188"/>
        <v>106.9425898125876</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4500</v>
      </c>
      <c r="E677" s="244">
        <v>5000</v>
      </c>
      <c r="F677" s="54">
        <f t="shared" si="188"/>
        <v>111.11111111111111</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128978</v>
      </c>
      <c r="E694" s="244">
        <v>31020.37</v>
      </c>
      <c r="F694" s="54">
        <f t="shared" si="188"/>
        <v>24.050900153514551</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4345</v>
      </c>
      <c r="E710" s="244">
        <v>15250</v>
      </c>
      <c r="F710" s="54">
        <f t="shared" si="188"/>
        <v>350.97813578826236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934</v>
      </c>
      <c r="E712" s="244">
        <v>13336.5</v>
      </c>
      <c r="F712" s="54">
        <f t="shared" si="188"/>
        <v>1427.8907922912206</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47382</v>
      </c>
      <c r="E716" s="244">
        <v>31209.94</v>
      </c>
      <c r="F716" s="54">
        <f t="shared" si="188"/>
        <v>65.868768730741635</v>
      </c>
    </row>
    <row r="717" spans="1:6" ht="12.75" customHeight="1" x14ac:dyDescent="0.2">
      <c r="A717" s="55">
        <v>31215</v>
      </c>
      <c r="B717" s="87" t="s">
        <v>1410</v>
      </c>
      <c r="C717" s="52" t="s">
        <v>1411</v>
      </c>
      <c r="D717" s="244">
        <v>28933</v>
      </c>
      <c r="E717" s="244">
        <v>35718.14</v>
      </c>
      <c r="F717" s="54">
        <f t="shared" si="188"/>
        <v>123.45121487574741</v>
      </c>
    </row>
    <row r="718" spans="1:6" ht="12.75" customHeight="1" x14ac:dyDescent="0.2">
      <c r="A718" s="55">
        <v>32121</v>
      </c>
      <c r="B718" s="87" t="s">
        <v>1412</v>
      </c>
      <c r="C718" s="52" t="s">
        <v>1413</v>
      </c>
      <c r="D718" s="244">
        <v>206365</v>
      </c>
      <c r="E718" s="244">
        <v>215870.7</v>
      </c>
      <c r="F718" s="54">
        <f t="shared" si="188"/>
        <v>104.60625590579799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16650</v>
      </c>
      <c r="E720" s="244">
        <v>26400</v>
      </c>
      <c r="F720" s="54">
        <f t="shared" si="188"/>
        <v>158.55855855855856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12389</v>
      </c>
      <c r="E722" s="244">
        <v>70.36</v>
      </c>
      <c r="F722" s="54">
        <f t="shared" si="188"/>
        <v>0.5679231576398418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15074</v>
      </c>
      <c r="E725" s="244">
        <v>46730.49</v>
      </c>
      <c r="F725" s="54">
        <f t="shared" ref="F725:F979" si="190">IF(D725&lt;&gt;0,IF(E725/D725&gt;=100,"&gt;&gt;100",E725/D725*100),"-")</f>
        <v>310.0072309937641</v>
      </c>
    </row>
    <row r="726" spans="1:6" ht="12.75" customHeight="1" x14ac:dyDescent="0.2">
      <c r="A726" s="55" t="s">
        <v>1428</v>
      </c>
      <c r="B726" s="87" t="s">
        <v>1429</v>
      </c>
      <c r="C726" s="52" t="s">
        <v>1428</v>
      </c>
      <c r="D726" s="244">
        <v>86</v>
      </c>
      <c r="E726" s="244">
        <v>1176.22</v>
      </c>
      <c r="F726" s="54">
        <f t="shared" si="190"/>
        <v>1367.6976744186047</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307" zoomScale="120" zoomScaleNormal="120" workbookViewId="0">
      <selection activeCell="E289" sqref="E289"/>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5704831</v>
      </c>
      <c r="E6" s="231">
        <f t="shared" si="0"/>
        <v>5815532.5</v>
      </c>
      <c r="F6" s="232">
        <f t="shared" ref="F6:F260" si="1">IF(D6&gt;0,IF(E6/D6&gt;=100,"&gt;&gt;100",E6/D6*100),"-")</f>
        <v>101.94048693116413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4041988</v>
      </c>
      <c r="E7" s="106">
        <f t="shared" si="2"/>
        <v>3998401.9600000004</v>
      </c>
      <c r="F7" s="95">
        <f t="shared" si="1"/>
        <v>98.921668248396585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4038862</v>
      </c>
      <c r="E12" s="106">
        <f t="shared" si="3"/>
        <v>3995275.49</v>
      </c>
      <c r="F12" s="95">
        <f t="shared" si="1"/>
        <v>98.920822003821868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3409247</v>
      </c>
      <c r="E13" s="106">
        <f t="shared" si="4"/>
        <v>3333704.25</v>
      </c>
      <c r="F13" s="95">
        <f t="shared" si="1"/>
        <v>97.784180788308973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6043311</v>
      </c>
      <c r="E15" s="249">
        <v>6043311.1600000001</v>
      </c>
      <c r="F15" s="95">
        <f t="shared" si="1"/>
        <v>100.00000264755529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2634064</v>
      </c>
      <c r="E18" s="249">
        <v>2709606.91</v>
      </c>
      <c r="F18" s="95">
        <f t="shared" si="1"/>
        <v>102.86792234357252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197793</v>
      </c>
      <c r="E19" s="106">
        <f t="shared" si="5"/>
        <v>219827.8600000001</v>
      </c>
      <c r="F19" s="95">
        <f t="shared" si="1"/>
        <v>111.14036391581104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1109105</v>
      </c>
      <c r="E20" s="249">
        <v>1183879.31</v>
      </c>
      <c r="F20" s="95">
        <f t="shared" si="1"/>
        <v>106.74186032882369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22498</v>
      </c>
      <c r="E21" s="249">
        <v>23922.59</v>
      </c>
      <c r="F21" s="95">
        <f t="shared" si="1"/>
        <v>106.33207396212995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27311</v>
      </c>
      <c r="E22" s="249">
        <v>31288.63</v>
      </c>
      <c r="F22" s="95">
        <f t="shared" si="1"/>
        <v>114.56420489912489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8071</v>
      </c>
      <c r="E23" s="249">
        <v>8071.27</v>
      </c>
      <c r="F23" s="95">
        <f t="shared" si="1"/>
        <v>100.00334531037048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2284</v>
      </c>
      <c r="E24" s="249">
        <v>2283.75</v>
      </c>
      <c r="F24" s="95">
        <f t="shared" si="1"/>
        <v>99.989054290718045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31365</v>
      </c>
      <c r="E25" s="249">
        <v>38638.730000000003</v>
      </c>
      <c r="F25" s="95">
        <f t="shared" si="1"/>
        <v>123.19059461182849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65806</v>
      </c>
      <c r="E26" s="249">
        <v>65806.27</v>
      </c>
      <c r="F26" s="95">
        <f t="shared" si="1"/>
        <v>100.00041029693341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1068647</v>
      </c>
      <c r="E28" s="249">
        <v>1134062.69</v>
      </c>
      <c r="F28" s="95">
        <f t="shared" si="1"/>
        <v>106.12135625702406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431197</v>
      </c>
      <c r="E35" s="106">
        <f t="shared" si="7"/>
        <v>441618.33</v>
      </c>
      <c r="F35" s="95">
        <f t="shared" si="1"/>
        <v>102.41683731565851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431197</v>
      </c>
      <c r="E36" s="249">
        <v>779531.42</v>
      </c>
      <c r="F36" s="95">
        <f t="shared" si="1"/>
        <v>180.78312696980731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337913.09</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625</v>
      </c>
      <c r="E45" s="106">
        <f t="shared" si="9"/>
        <v>125.04999999999927</v>
      </c>
      <c r="F45" s="95">
        <f t="shared" si="1"/>
        <v>20.007999999999885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30732</v>
      </c>
      <c r="E47" s="249">
        <v>30732.44</v>
      </c>
      <c r="F47" s="95">
        <f t="shared" si="1"/>
        <v>100.0014317323962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30107</v>
      </c>
      <c r="E50" s="249">
        <v>30607.39</v>
      </c>
      <c r="F50" s="95">
        <f t="shared" si="1"/>
        <v>101.6620387285349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126146</v>
      </c>
      <c r="E54" s="249">
        <v>128736.76</v>
      </c>
      <c r="F54" s="95">
        <f t="shared" si="1"/>
        <v>102.05377895454473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126146</v>
      </c>
      <c r="E55" s="249">
        <v>128736.76</v>
      </c>
      <c r="F55" s="95">
        <f t="shared" si="1"/>
        <v>102.05377895454473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3126</v>
      </c>
      <c r="E63" s="106">
        <f t="shared" si="12"/>
        <v>3126.47</v>
      </c>
      <c r="F63" s="95">
        <f t="shared" si="1"/>
        <v>100.0150351887396</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3126</v>
      </c>
      <c r="E64" s="249">
        <v>3126.47</v>
      </c>
      <c r="F64" s="95">
        <f t="shared" si="1"/>
        <v>100.0150351887396</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1662843</v>
      </c>
      <c r="E68" s="106">
        <f t="shared" si="13"/>
        <v>1817130.5399999998</v>
      </c>
      <c r="F68" s="95">
        <f t="shared" si="1"/>
        <v>109.27853922468927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347362</v>
      </c>
      <c r="E69" s="106">
        <f t="shared" si="14"/>
        <v>329732.37</v>
      </c>
      <c r="F69" s="95">
        <f t="shared" si="1"/>
        <v>94.924709668875693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340227</v>
      </c>
      <c r="E70" s="106">
        <f t="shared" si="15"/>
        <v>329732.37</v>
      </c>
      <c r="F70" s="95">
        <f t="shared" si="1"/>
        <v>96.915403539401638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340227</v>
      </c>
      <c r="E72" s="249">
        <v>329732.37</v>
      </c>
      <c r="F72" s="95">
        <f t="shared" si="1"/>
        <v>96.915403539401638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7135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622510</v>
      </c>
      <c r="E78" s="106">
        <f>E79+SUM(E82:E84)-E85+E86</f>
        <v>733603.47</v>
      </c>
      <c r="F78" s="95">
        <f t="shared" si="1"/>
        <v>117.84605387865254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622510</v>
      </c>
      <c r="E86" s="249">
        <v>733603.47</v>
      </c>
      <c r="F86" s="95">
        <f t="shared" si="1"/>
        <v>117.84605387865254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692971</v>
      </c>
      <c r="E170" s="106">
        <f t="shared" si="29"/>
        <v>753794.7</v>
      </c>
      <c r="F170" s="95">
        <f t="shared" si="1"/>
        <v>108.77723598823039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692971</v>
      </c>
      <c r="E173" s="249">
        <v>753794.7</v>
      </c>
      <c r="F173" s="95">
        <f t="shared" si="1"/>
        <v>108.77723598823039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5704831</v>
      </c>
      <c r="E175" s="106">
        <f t="shared" si="30"/>
        <v>5815532.5</v>
      </c>
      <c r="F175" s="95">
        <f t="shared" si="1"/>
        <v>101.94048693116413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1352295</v>
      </c>
      <c r="E176" s="106">
        <f t="shared" si="31"/>
        <v>1594201.46</v>
      </c>
      <c r="F176" s="95">
        <f t="shared" si="1"/>
        <v>117.88858644008889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1352295</v>
      </c>
      <c r="E177" s="106">
        <f t="shared" si="32"/>
        <v>1525275.4</v>
      </c>
      <c r="F177" s="95">
        <f t="shared" si="1"/>
        <v>112.79161721369965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691271</v>
      </c>
      <c r="E178" s="249">
        <v>753794.7</v>
      </c>
      <c r="F178" s="95">
        <f t="shared" si="1"/>
        <v>109.04474511443414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38111</v>
      </c>
      <c r="E179" s="249">
        <v>37215.65</v>
      </c>
      <c r="F179" s="95">
        <f t="shared" si="1"/>
        <v>97.650678281860877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403</v>
      </c>
      <c r="E180" s="106">
        <f t="shared" si="33"/>
        <v>661.58</v>
      </c>
      <c r="F180" s="95">
        <f t="shared" si="1"/>
        <v>164.16377171215882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403</v>
      </c>
      <c r="E183" s="249">
        <v>661.58</v>
      </c>
      <c r="F183" s="95">
        <f t="shared" si="1"/>
        <v>164.16377171215882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622510</v>
      </c>
      <c r="E188" s="249">
        <v>733603.47</v>
      </c>
      <c r="F188" s="95">
        <f t="shared" si="1"/>
        <v>117.84605387865254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68926.06</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4352536</v>
      </c>
      <c r="E237" s="106">
        <f t="shared" si="41"/>
        <v>4221331.04</v>
      </c>
      <c r="F237" s="95">
        <f t="shared" si="1"/>
        <v>96.985551411866552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4041988</v>
      </c>
      <c r="E238" s="106">
        <f t="shared" si="42"/>
        <v>3998401.96</v>
      </c>
      <c r="F238" s="95">
        <f t="shared" si="1"/>
        <v>98.921668248396571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4041988</v>
      </c>
      <c r="E239" s="106">
        <f t="shared" si="43"/>
        <v>3998401.96</v>
      </c>
      <c r="F239" s="95">
        <f t="shared" si="1"/>
        <v>98.921668248396571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3815353</v>
      </c>
      <c r="E240" s="249">
        <v>3795529.84</v>
      </c>
      <c r="F240" s="95">
        <f t="shared" si="1"/>
        <v>99.480437065718419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226635</v>
      </c>
      <c r="E241" s="249">
        <v>202872.12</v>
      </c>
      <c r="F241" s="95">
        <f t="shared" si="1"/>
        <v>89.514911642067645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310548</v>
      </c>
      <c r="E245" s="106">
        <f t="shared" si="45"/>
        <v>222929.08000000002</v>
      </c>
      <c r="F245" s="95">
        <f t="shared" si="1"/>
        <v>71.785707845486044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316797</v>
      </c>
      <c r="E246" s="106">
        <f t="shared" si="46"/>
        <v>298093.39</v>
      </c>
      <c r="F246" s="95">
        <f t="shared" si="1"/>
        <v>94.096026793183015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316797</v>
      </c>
      <c r="E247" s="249">
        <v>298093.39</v>
      </c>
      <c r="F247" s="95">
        <f t="shared" si="1"/>
        <v>94.096026793183015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6249</v>
      </c>
      <c r="E250" s="106">
        <f t="shared" si="47"/>
        <v>75164.31</v>
      </c>
      <c r="F250" s="95">
        <f t="shared" si="1"/>
        <v>1202.821411425828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6249</v>
      </c>
      <c r="E252" s="249">
        <v>75164.31</v>
      </c>
      <c r="F252" s="95">
        <f t="shared" si="1"/>
        <v>1202.821411425828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229176</v>
      </c>
      <c r="E259" s="106">
        <f t="shared" si="49"/>
        <v>529176</v>
      </c>
      <c r="F259" s="95">
        <f t="shared" si="1"/>
        <v>230.90375955597446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229176</v>
      </c>
      <c r="E260" s="250">
        <v>529176</v>
      </c>
      <c r="F260" s="99">
        <f t="shared" si="1"/>
        <v>230.90375955597446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622510</v>
      </c>
      <c r="E268" s="249">
        <v>733603.47</v>
      </c>
      <c r="F268" s="95">
        <f t="shared" si="50"/>
        <v>117.84605387865254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1352295</v>
      </c>
      <c r="E288" s="249">
        <v>1525275.4</v>
      </c>
      <c r="F288" s="95">
        <f t="shared" si="50"/>
        <v>112.79161721369965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68926.06</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622510</v>
      </c>
      <c r="E302" s="249">
        <v>733603.47</v>
      </c>
      <c r="F302" s="95">
        <f t="shared" si="50"/>
        <v>117.84605387865254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12"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1" sqref="E121"/>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9308228</v>
      </c>
      <c r="E114" s="83">
        <f t="shared" si="22"/>
        <v>9913147.9399999995</v>
      </c>
      <c r="F114" s="65">
        <f t="shared" si="1"/>
        <v>106.49876582309759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9308228</v>
      </c>
      <c r="E118" s="83">
        <f t="shared" si="24"/>
        <v>9913147.9399999995</v>
      </c>
      <c r="F118" s="65">
        <f t="shared" si="1"/>
        <v>106.49876582309759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9308228</v>
      </c>
      <c r="E120" s="251">
        <v>9913147.9399999995</v>
      </c>
      <c r="F120" s="65">
        <f t="shared" si="1"/>
        <v>106.49876582309759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9308228</v>
      </c>
      <c r="E141" s="108">
        <f t="shared" si="28"/>
        <v>9913147.9399999995</v>
      </c>
      <c r="F141" s="84">
        <f t="shared" si="1"/>
        <v>106.49876582309759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54" sqref="B54"/>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337913.09</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337913.09</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337913.09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337913.09</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 sqref="D11"/>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1352294.97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9572029.6899999995</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111093.58</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9363063.959999999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8369781.29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974185.32</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19097.349999999999</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97872.15</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9330123.1999999993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9301177.1099999994</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8345771.6699999999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936969.67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18435.77</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28946.09</v>
      </c>
      <c r="E35" s="37"/>
      <c r="F35" s="37"/>
      <c r="G35" s="37"/>
      <c r="H35" s="37"/>
      <c r="I35" s="37"/>
      <c r="J35" s="37"/>
      <c r="K35" s="37"/>
      <c r="L35" s="37"/>
      <c r="M35" s="37"/>
      <c r="N35" s="37"/>
      <c r="O35" s="37"/>
      <c r="P35" s="37"/>
      <c r="Q35" s="37"/>
      <c r="R35" s="37"/>
      <c r="S35" s="37"/>
      <c r="T35" s="37"/>
      <c r="U35" s="37"/>
    </row>
    <row r="36" spans="1:21" ht="24"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1594201.4600000009</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1594201.46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733603.47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791671.93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68926.06</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2"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16939</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2023-01-30T10:48:15Z</cp:lastPrinted>
  <dcterms:created xsi:type="dcterms:W3CDTF">2022-04-01T05:14:30Z</dcterms:created>
  <dcterms:modified xsi:type="dcterms:W3CDTF">2023-01-30T10:49:38Z</dcterms:modified>
</cp:coreProperties>
</file>