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0452"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F274" i="9"/>
  <c r="I273" i="9"/>
  <c r="E273" i="9" s="1"/>
  <c r="H273" i="9"/>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c r="B256" i="9" s="1"/>
  <c r="E256" i="9"/>
  <c r="M255" i="9"/>
  <c r="L255" i="9"/>
  <c r="E255" i="9"/>
  <c r="M254" i="9"/>
  <c r="F254" i="9" s="1"/>
  <c r="L254" i="9"/>
  <c r="E254" i="9"/>
  <c r="B254" i="9" s="1"/>
  <c r="M253" i="9"/>
  <c r="L253" i="9"/>
  <c r="F253" i="9"/>
  <c r="E253" i="9"/>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L242" i="9"/>
  <c r="E242" i="9"/>
  <c r="B242" i="9" s="1"/>
  <c r="M241" i="9"/>
  <c r="L241" i="9"/>
  <c r="F241" i="9"/>
  <c r="E241" i="9"/>
  <c r="M240" i="9"/>
  <c r="L240" i="9"/>
  <c r="F240" i="9"/>
  <c r="B240" i="9" s="1"/>
  <c r="E240" i="9"/>
  <c r="M239" i="9"/>
  <c r="L239" i="9"/>
  <c r="E239" i="9"/>
  <c r="M238" i="9"/>
  <c r="F238" i="9" s="1"/>
  <c r="L238" i="9"/>
  <c r="E238" i="9"/>
  <c r="B238" i="9" s="1"/>
  <c r="M237" i="9"/>
  <c r="L237" i="9"/>
  <c r="F237" i="9"/>
  <c r="E237" i="9"/>
  <c r="M236" i="9"/>
  <c r="L236" i="9"/>
  <c r="F236" i="9"/>
  <c r="B236" i="9" s="1"/>
  <c r="E236" i="9"/>
  <c r="M235" i="9"/>
  <c r="L235" i="9"/>
  <c r="E235" i="9"/>
  <c r="M234" i="9"/>
  <c r="F234" i="9" s="1"/>
  <c r="L234" i="9"/>
  <c r="E234" i="9"/>
  <c r="B234" i="9" s="1"/>
  <c r="M233" i="9"/>
  <c r="L233" i="9"/>
  <c r="F233" i="9"/>
  <c r="E233" i="9"/>
  <c r="M232" i="9"/>
  <c r="L232" i="9"/>
  <c r="F232" i="9"/>
  <c r="B232" i="9" s="1"/>
  <c r="E232" i="9"/>
  <c r="M231" i="9"/>
  <c r="L231" i="9"/>
  <c r="E231" i="9"/>
  <c r="M230" i="9"/>
  <c r="F230" i="9" s="1"/>
  <c r="L230" i="9"/>
  <c r="E230" i="9"/>
  <c r="B230" i="9" s="1"/>
  <c r="M229" i="9"/>
  <c r="L229" i="9"/>
  <c r="F229" i="9"/>
  <c r="E229" i="9"/>
  <c r="M228" i="9"/>
  <c r="L228" i="9"/>
  <c r="F228" i="9"/>
  <c r="B228" i="9" s="1"/>
  <c r="E228" i="9"/>
  <c r="M227" i="9"/>
  <c r="L227" i="9"/>
  <c r="E227" i="9"/>
  <c r="M226" i="9"/>
  <c r="F226" i="9" s="1"/>
  <c r="L226" i="9"/>
  <c r="E226" i="9"/>
  <c r="M225" i="9"/>
  <c r="L225" i="9"/>
  <c r="F225" i="9"/>
  <c r="E225" i="9"/>
  <c r="M224" i="9"/>
  <c r="L224" i="9"/>
  <c r="F224" i="9"/>
  <c r="B224" i="9" s="1"/>
  <c r="E224" i="9"/>
  <c r="M223" i="9"/>
  <c r="L223" i="9"/>
  <c r="E223" i="9"/>
  <c r="M222" i="9"/>
  <c r="F222" i="9" s="1"/>
  <c r="L222" i="9"/>
  <c r="E222" i="9"/>
  <c r="B222" i="9" s="1"/>
  <c r="M221" i="9"/>
  <c r="L221" i="9"/>
  <c r="F221" i="9"/>
  <c r="E221" i="9"/>
  <c r="M220" i="9"/>
  <c r="L220" i="9"/>
  <c r="F220" i="9"/>
  <c r="B220" i="9" s="1"/>
  <c r="E220" i="9"/>
  <c r="M219" i="9"/>
  <c r="L219" i="9"/>
  <c r="E219" i="9"/>
  <c r="M218" i="9"/>
  <c r="F218" i="9" s="1"/>
  <c r="L218" i="9"/>
  <c r="E218" i="9"/>
  <c r="M217" i="9"/>
  <c r="L217" i="9"/>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H146" i="9"/>
  <c r="G146" i="9"/>
  <c r="E146" i="9" s="1"/>
  <c r="B146" i="9" s="1"/>
  <c r="F146" i="9"/>
  <c r="H145" i="9"/>
  <c r="G145" i="9"/>
  <c r="F145" i="9"/>
  <c r="H144" i="9"/>
  <c r="G144" i="9"/>
  <c r="F144" i="9"/>
  <c r="E144" i="9"/>
  <c r="B144" i="9" s="1"/>
  <c r="F143" i="9"/>
  <c r="H142" i="9"/>
  <c r="G142" i="9"/>
  <c r="E142" i="9" s="1"/>
  <c r="B142" i="9" s="1"/>
  <c r="F142" i="9"/>
  <c r="H141" i="9"/>
  <c r="G141" i="9"/>
  <c r="F141" i="9"/>
  <c r="H140" i="9"/>
  <c r="E140" i="9" s="1"/>
  <c r="G140" i="9"/>
  <c r="F140" i="9"/>
  <c r="B140" i="9"/>
  <c r="H139" i="9"/>
  <c r="G139" i="9"/>
  <c r="F139" i="9"/>
  <c r="E139" i="9"/>
  <c r="B139" i="9" s="1"/>
  <c r="H138" i="9"/>
  <c r="G138" i="9"/>
  <c r="F138" i="9"/>
  <c r="E138" i="9"/>
  <c r="H137" i="9"/>
  <c r="G137" i="9"/>
  <c r="F137" i="9"/>
  <c r="H136" i="9"/>
  <c r="G136" i="9"/>
  <c r="F136" i="9"/>
  <c r="E136" i="9"/>
  <c r="B136" i="9" s="1"/>
  <c r="H135" i="9"/>
  <c r="G135" i="9"/>
  <c r="F135" i="9"/>
  <c r="E135" i="9"/>
  <c r="B135" i="9" s="1"/>
  <c r="H134" i="9"/>
  <c r="G134" i="9"/>
  <c r="E134" i="9" s="1"/>
  <c r="B134" i="9" s="1"/>
  <c r="F134" i="9"/>
  <c r="H133" i="9"/>
  <c r="G133" i="9"/>
  <c r="F133" i="9"/>
  <c r="H132" i="9"/>
  <c r="G132" i="9"/>
  <c r="E132" i="9" s="1"/>
  <c r="B132" i="9" s="1"/>
  <c r="F132" i="9"/>
  <c r="H131" i="9"/>
  <c r="G131" i="9"/>
  <c r="F131" i="9"/>
  <c r="E131" i="9"/>
  <c r="B131" i="9" s="1"/>
  <c r="H130" i="9"/>
  <c r="G130" i="9"/>
  <c r="F130" i="9"/>
  <c r="E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E111" i="9"/>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E97" i="9" s="1"/>
  <c r="F97" i="9"/>
  <c r="B97" i="9"/>
  <c r="H96" i="9"/>
  <c r="G96" i="9"/>
  <c r="F96" i="9"/>
  <c r="E96" i="9"/>
  <c r="B96" i="9" s="1"/>
  <c r="H95" i="9"/>
  <c r="G95" i="9"/>
  <c r="F95" i="9"/>
  <c r="E95" i="9"/>
  <c r="H94" i="9"/>
  <c r="G94" i="9"/>
  <c r="E94" i="9" s="1"/>
  <c r="B94" i="9" s="1"/>
  <c r="F94" i="9"/>
  <c r="H93" i="9"/>
  <c r="G93" i="9"/>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F81" i="9"/>
  <c r="B81" i="9"/>
  <c r="H80" i="9"/>
  <c r="G80" i="9"/>
  <c r="F80" i="9"/>
  <c r="E80" i="9"/>
  <c r="B80" i="9" s="1"/>
  <c r="H79" i="9"/>
  <c r="G79" i="9"/>
  <c r="F79" i="9"/>
  <c r="E79" i="9"/>
  <c r="H78" i="9"/>
  <c r="G78" i="9"/>
  <c r="E78" i="9" s="1"/>
  <c r="B78" i="9" s="1"/>
  <c r="F78" i="9"/>
  <c r="H77" i="9"/>
  <c r="G77" i="9"/>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B71" i="9" s="1"/>
  <c r="H70" i="9"/>
  <c r="G70" i="9"/>
  <c r="F70" i="9"/>
  <c r="H69" i="9"/>
  <c r="G69" i="9"/>
  <c r="E69" i="9" s="1"/>
  <c r="B69" i="9" s="1"/>
  <c r="F69" i="9"/>
  <c r="H68" i="9"/>
  <c r="G68" i="9"/>
  <c r="F68" i="9"/>
  <c r="E68" i="9"/>
  <c r="B68" i="9" s="1"/>
  <c r="H67" i="9"/>
  <c r="G67" i="9"/>
  <c r="F67" i="9"/>
  <c r="E67" i="9"/>
  <c r="H66" i="9"/>
  <c r="G66" i="9"/>
  <c r="E66" i="9" s="1"/>
  <c r="B66" i="9" s="1"/>
  <c r="F66" i="9"/>
  <c r="H65" i="9"/>
  <c r="G65" i="9"/>
  <c r="E65" i="9" s="1"/>
  <c r="F65" i="9"/>
  <c r="B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H50" i="9"/>
  <c r="G50" i="9"/>
  <c r="E50" i="9" s="1"/>
  <c r="B50" i="9" s="1"/>
  <c r="F50" i="9"/>
  <c r="H49" i="9"/>
  <c r="G49" i="9"/>
  <c r="E49" i="9" s="1"/>
  <c r="F49" i="9"/>
  <c r="B49" i="9"/>
  <c r="H48" i="9"/>
  <c r="G48" i="9"/>
  <c r="F48" i="9"/>
  <c r="E48" i="9"/>
  <c r="B48" i="9" s="1"/>
  <c r="H47" i="9"/>
  <c r="E47" i="9" s="1"/>
  <c r="G47" i="9"/>
  <c r="F47" i="9"/>
  <c r="H46" i="9"/>
  <c r="G46" i="9"/>
  <c r="F46" i="9"/>
  <c r="H45" i="9"/>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E39" i="9"/>
  <c r="B39" i="9" s="1"/>
  <c r="H38" i="9"/>
  <c r="E38" i="9" s="1"/>
  <c r="G38" i="9"/>
  <c r="F38" i="9"/>
  <c r="H37" i="9"/>
  <c r="G37" i="9"/>
  <c r="E37" i="9" s="1"/>
  <c r="B37" i="9" s="1"/>
  <c r="F37" i="9"/>
  <c r="H36" i="9"/>
  <c r="G36" i="9"/>
  <c r="E36" i="9" s="1"/>
  <c r="F36" i="9"/>
  <c r="B36" i="9"/>
  <c r="H35" i="9"/>
  <c r="G35" i="9"/>
  <c r="F35" i="9"/>
  <c r="E35" i="9"/>
  <c r="B35" i="9" s="1"/>
  <c r="H34" i="9"/>
  <c r="E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G23" i="9"/>
  <c r="F23" i="9"/>
  <c r="E23" i="9"/>
  <c r="B23" i="9" s="1"/>
  <c r="H22" i="9"/>
  <c r="G22" i="9"/>
  <c r="F22" i="9"/>
  <c r="E22" i="9"/>
  <c r="F21" i="9"/>
  <c r="I10" i="9"/>
  <c r="F4" i="9"/>
  <c r="O3" i="9"/>
  <c r="G275" i="9" s="1"/>
  <c r="E275" i="9" s="1"/>
  <c r="B275" i="9" s="1"/>
  <c r="I3" i="9"/>
  <c r="H3" i="9"/>
  <c r="G3" i="9"/>
  <c r="D101" i="8"/>
  <c r="I36" i="3" s="1"/>
  <c r="D95" i="8"/>
  <c r="D90" i="8"/>
  <c r="D85" i="8"/>
  <c r="D80" i="8"/>
  <c r="D75" i="8"/>
  <c r="D70" i="8"/>
  <c r="D65" i="8"/>
  <c r="D60" i="8"/>
  <c r="D55" i="8"/>
  <c r="D50" i="8"/>
  <c r="D49" i="8"/>
  <c r="D43" i="8" s="1"/>
  <c r="I35" i="3" s="1"/>
  <c r="D44" i="8"/>
  <c r="D36" i="8"/>
  <c r="D26" i="8"/>
  <c r="C1501" i="1" s="1"/>
  <c r="D18" i="8"/>
  <c r="D8" i="8"/>
  <c r="D6" i="8" s="1"/>
  <c r="C1481" i="1" s="1"/>
  <c r="E44" i="7"/>
  <c r="D44" i="7"/>
  <c r="E39" i="7"/>
  <c r="E38" i="7" s="1"/>
  <c r="I31" i="3" s="1"/>
  <c r="D39" i="7"/>
  <c r="D38" i="7" s="1"/>
  <c r="E30" i="7"/>
  <c r="D30" i="7"/>
  <c r="E23" i="7"/>
  <c r="D23" i="7"/>
  <c r="D22" i="7" s="1"/>
  <c r="E22" i="7"/>
  <c r="I30" i="3" s="1"/>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E118" i="6"/>
  <c r="D118" i="6"/>
  <c r="C1412" i="1"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G1227" i="1" s="1"/>
  <c r="D250" i="5"/>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D1154" i="1"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7" i="5"/>
  <c r="F76" i="5"/>
  <c r="F75" i="5"/>
  <c r="F74" i="5"/>
  <c r="F73" i="5"/>
  <c r="F72" i="5"/>
  <c r="F71" i="5"/>
  <c r="E70" i="5"/>
  <c r="E69" i="5" s="1"/>
  <c r="D1047" i="1" s="1"/>
  <c r="D70" i="5"/>
  <c r="D69" i="5"/>
  <c r="F67" i="5"/>
  <c r="F66" i="5"/>
  <c r="F65" i="5"/>
  <c r="F64"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E644" i="4" s="1"/>
  <c r="D638" i="1" s="1"/>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G186" i="9" s="1"/>
  <c r="E186" i="9" s="1"/>
  <c r="B186" i="9" s="1"/>
  <c r="D134" i="4"/>
  <c r="D133" i="4"/>
  <c r="F132" i="4"/>
  <c r="F131" i="4"/>
  <c r="F130" i="4"/>
  <c r="F129" i="4"/>
  <c r="E128" i="4"/>
  <c r="D128" i="4"/>
  <c r="F127" i="4"/>
  <c r="F126" i="4"/>
  <c r="E125" i="4"/>
  <c r="E124" i="4" s="1"/>
  <c r="D125" i="4"/>
  <c r="D124" i="4"/>
  <c r="F123" i="4"/>
  <c r="F122" i="4"/>
  <c r="F121" i="4"/>
  <c r="F120" i="4"/>
  <c r="E120" i="4"/>
  <c r="E106" i="4" s="1"/>
  <c r="D102"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F74" i="4" s="1"/>
  <c r="D74" i="4"/>
  <c r="F73" i="4"/>
  <c r="F72" i="4"/>
  <c r="F71" i="4"/>
  <c r="E71" i="4"/>
  <c r="D71" i="4"/>
  <c r="F70" i="4"/>
  <c r="F69" i="4"/>
  <c r="E68" i="4"/>
  <c r="D64" i="1" s="1"/>
  <c r="D68" i="4"/>
  <c r="F67" i="4"/>
  <c r="F66" i="4"/>
  <c r="E65" i="4"/>
  <c r="E50" i="4"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4" i="1"/>
  <c r="C1524" i="1"/>
  <c r="G1524" i="1" s="1"/>
  <c r="H1523" i="1"/>
  <c r="G1523" i="1"/>
  <c r="C1523" i="1"/>
  <c r="C1522" i="1"/>
  <c r="C1521" i="1"/>
  <c r="H1520" i="1"/>
  <c r="C1520" i="1"/>
  <c r="G1520" i="1" s="1"/>
  <c r="H1519" i="1"/>
  <c r="G1519" i="1"/>
  <c r="C1519" i="1"/>
  <c r="C1518" i="1"/>
  <c r="H1516" i="1"/>
  <c r="C1516" i="1"/>
  <c r="G1516" i="1" s="1"/>
  <c r="H1515" i="1"/>
  <c r="G1515" i="1"/>
  <c r="C1515" i="1"/>
  <c r="C1514" i="1"/>
  <c r="C1513" i="1"/>
  <c r="H1512" i="1"/>
  <c r="C1512" i="1"/>
  <c r="G1512" i="1" s="1"/>
  <c r="C1510" i="1"/>
  <c r="H1510" i="1" s="1"/>
  <c r="C1509" i="1"/>
  <c r="H1508" i="1"/>
  <c r="C1508" i="1"/>
  <c r="G1508" i="1" s="1"/>
  <c r="H1507" i="1"/>
  <c r="G1507" i="1"/>
  <c r="C1507" i="1"/>
  <c r="G1506" i="1"/>
  <c r="C1506" i="1"/>
  <c r="H1506" i="1" s="1"/>
  <c r="C1505" i="1"/>
  <c r="H1504" i="1"/>
  <c r="C1504" i="1"/>
  <c r="G1504" i="1" s="1"/>
  <c r="C1503" i="1"/>
  <c r="H1503" i="1" s="1"/>
  <c r="C1502" i="1"/>
  <c r="H1502" i="1" s="1"/>
  <c r="H1500" i="1"/>
  <c r="C1500" i="1"/>
  <c r="G1500" i="1" s="1"/>
  <c r="G1498" i="1"/>
  <c r="C1498" i="1"/>
  <c r="H1498" i="1" s="1"/>
  <c r="C1497" i="1"/>
  <c r="H1496" i="1"/>
  <c r="C1496" i="1"/>
  <c r="G1496" i="1" s="1"/>
  <c r="H1495" i="1"/>
  <c r="G1495" i="1"/>
  <c r="C1495" i="1"/>
  <c r="G1494" i="1"/>
  <c r="C1494" i="1"/>
  <c r="H1494" i="1" s="1"/>
  <c r="C1493" i="1"/>
  <c r="C1492" i="1"/>
  <c r="G1492" i="1" s="1"/>
  <c r="H1491" i="1"/>
  <c r="C1491" i="1"/>
  <c r="G1491" i="1" s="1"/>
  <c r="G1490" i="1"/>
  <c r="C1490" i="1"/>
  <c r="H1490" i="1" s="1"/>
  <c r="C1489" i="1"/>
  <c r="H1488" i="1"/>
  <c r="C1488" i="1"/>
  <c r="G1488" i="1" s="1"/>
  <c r="H1487" i="1"/>
  <c r="G1487" i="1"/>
  <c r="C1487" i="1"/>
  <c r="G1486" i="1"/>
  <c r="C1486" i="1"/>
  <c r="H1486" i="1" s="1"/>
  <c r="C1485" i="1"/>
  <c r="C1484" i="1"/>
  <c r="G1484" i="1" s="1"/>
  <c r="C1482" i="1"/>
  <c r="H1482" i="1" s="1"/>
  <c r="H1480" i="1"/>
  <c r="C1480" i="1"/>
  <c r="G1480" i="1" s="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D1472" i="1"/>
  <c r="C1472" i="1"/>
  <c r="J1472" i="1" s="1"/>
  <c r="H1471" i="1"/>
  <c r="G1471" i="1"/>
  <c r="D1471" i="1"/>
  <c r="C1471" i="1"/>
  <c r="J1471" i="1" s="1"/>
  <c r="H1470" i="1"/>
  <c r="G1470" i="1"/>
  <c r="D1470" i="1"/>
  <c r="C1470" i="1"/>
  <c r="H1469" i="1"/>
  <c r="G1469" i="1"/>
  <c r="D1469" i="1"/>
  <c r="C1469"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D1462" i="1"/>
  <c r="C1462" i="1"/>
  <c r="D1461" i="1"/>
  <c r="C1461" i="1"/>
  <c r="H1460" i="1"/>
  <c r="G1460" i="1"/>
  <c r="D1460" i="1"/>
  <c r="C1460" i="1"/>
  <c r="J1460" i="1" s="1"/>
  <c r="J1459" i="1"/>
  <c r="D1459" i="1"/>
  <c r="C1459" i="1"/>
  <c r="H1458" i="1"/>
  <c r="G1458" i="1"/>
  <c r="D1458" i="1"/>
  <c r="C1458" i="1"/>
  <c r="J1458" i="1" s="1"/>
  <c r="J1457" i="1"/>
  <c r="D1457" i="1"/>
  <c r="C1457" i="1"/>
  <c r="D1456" i="1"/>
  <c r="C1456" i="1"/>
  <c r="J1456" i="1" s="1"/>
  <c r="J1455" i="1"/>
  <c r="D1455" i="1"/>
  <c r="C1455" i="1"/>
  <c r="D1454" i="1"/>
  <c r="C1454" i="1"/>
  <c r="D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H1445" i="1"/>
  <c r="D1445" i="1"/>
  <c r="C1445" i="1"/>
  <c r="G1445" i="1" s="1"/>
  <c r="J1444" i="1"/>
  <c r="G1444" i="1"/>
  <c r="I1444" i="1" s="1"/>
  <c r="D1444" i="1"/>
  <c r="H1444" i="1" s="1"/>
  <c r="C1444" i="1"/>
  <c r="H1443" i="1"/>
  <c r="D1443" i="1"/>
  <c r="C1443" i="1"/>
  <c r="J1442" i="1"/>
  <c r="G1442" i="1"/>
  <c r="I1442" i="1" s="1"/>
  <c r="D1442" i="1"/>
  <c r="H1442" i="1" s="1"/>
  <c r="C1442" i="1"/>
  <c r="H1441" i="1"/>
  <c r="D1441" i="1"/>
  <c r="C1441" i="1"/>
  <c r="J1440" i="1"/>
  <c r="G1440" i="1"/>
  <c r="I1440" i="1" s="1"/>
  <c r="D1440" i="1"/>
  <c r="H1440" i="1" s="1"/>
  <c r="C1440" i="1"/>
  <c r="H1439" i="1"/>
  <c r="D1439" i="1"/>
  <c r="C1439" i="1"/>
  <c r="H1438" i="1"/>
  <c r="D1438" i="1"/>
  <c r="C1438" i="1"/>
  <c r="D1437" i="1"/>
  <c r="C1437" i="1"/>
  <c r="D1436" i="1"/>
  <c r="D1434" i="1"/>
  <c r="C1434" i="1"/>
  <c r="D1433" i="1"/>
  <c r="C1433" i="1"/>
  <c r="D1432" i="1"/>
  <c r="C1432" i="1"/>
  <c r="G1432" i="1" s="1"/>
  <c r="H1431" i="1"/>
  <c r="D1431" i="1"/>
  <c r="C1431" i="1"/>
  <c r="H1430" i="1"/>
  <c r="D1430" i="1"/>
  <c r="C1430" i="1"/>
  <c r="D1429" i="1"/>
  <c r="C1429" i="1"/>
  <c r="D1428" i="1"/>
  <c r="C1428" i="1"/>
  <c r="H1427" i="1"/>
  <c r="D1427" i="1"/>
  <c r="C1427" i="1"/>
  <c r="H1426" i="1"/>
  <c r="D1426" i="1"/>
  <c r="C1426" i="1"/>
  <c r="D1425" i="1"/>
  <c r="C1425" i="1"/>
  <c r="H1424" i="1"/>
  <c r="D1424" i="1"/>
  <c r="C1424" i="1"/>
  <c r="G1424" i="1" s="1"/>
  <c r="H1423" i="1"/>
  <c r="D1423" i="1"/>
  <c r="C1423" i="1"/>
  <c r="D1422" i="1"/>
  <c r="C1422" i="1"/>
  <c r="D1421" i="1"/>
  <c r="C1421" i="1"/>
  <c r="H1420" i="1"/>
  <c r="D1420" i="1"/>
  <c r="C1420" i="1"/>
  <c r="G1420" i="1" s="1"/>
  <c r="D1419" i="1"/>
  <c r="H1419" i="1" s="1"/>
  <c r="C1419" i="1"/>
  <c r="D1418" i="1"/>
  <c r="C1418" i="1"/>
  <c r="D1417" i="1"/>
  <c r="C1417" i="1"/>
  <c r="D1416" i="1"/>
  <c r="C1416" i="1"/>
  <c r="D1415" i="1"/>
  <c r="C1415" i="1"/>
  <c r="D1414" i="1"/>
  <c r="C1414" i="1"/>
  <c r="H1413" i="1"/>
  <c r="D1413" i="1"/>
  <c r="C1413" i="1"/>
  <c r="D1412" i="1"/>
  <c r="D1411" i="1"/>
  <c r="C1411" i="1"/>
  <c r="H1410" i="1"/>
  <c r="D1410" i="1"/>
  <c r="C1410" i="1"/>
  <c r="D1409" i="1"/>
  <c r="H1409" i="1" s="1"/>
  <c r="C1409" i="1"/>
  <c r="D1407" i="1"/>
  <c r="C1407" i="1"/>
  <c r="H1406" i="1"/>
  <c r="D1406" i="1"/>
  <c r="C1406" i="1"/>
  <c r="H1405" i="1"/>
  <c r="D1405" i="1"/>
  <c r="C1405" i="1"/>
  <c r="D1404" i="1"/>
  <c r="C1404" i="1"/>
  <c r="D1403" i="1"/>
  <c r="C1403" i="1"/>
  <c r="H1402" i="1"/>
  <c r="D1402" i="1"/>
  <c r="C1402" i="1"/>
  <c r="D1401" i="1"/>
  <c r="H1401" i="1" s="1"/>
  <c r="C1401" i="1"/>
  <c r="D1400" i="1"/>
  <c r="C1400" i="1"/>
  <c r="D1399" i="1"/>
  <c r="C1399" i="1"/>
  <c r="H1398" i="1"/>
  <c r="D1398" i="1"/>
  <c r="C1398" i="1"/>
  <c r="H1397" i="1"/>
  <c r="D1397" i="1"/>
  <c r="C1397" i="1"/>
  <c r="D1396" i="1"/>
  <c r="C1396" i="1"/>
  <c r="D1395" i="1"/>
  <c r="C1395" i="1"/>
  <c r="H1394" i="1"/>
  <c r="D1394" i="1"/>
  <c r="C1394" i="1"/>
  <c r="D1393" i="1"/>
  <c r="H1393" i="1" s="1"/>
  <c r="C1393" i="1"/>
  <c r="D1392" i="1"/>
  <c r="C1392" i="1"/>
  <c r="D1391" i="1"/>
  <c r="C1391" i="1"/>
  <c r="H1390" i="1"/>
  <c r="D1390" i="1"/>
  <c r="C1390" i="1"/>
  <c r="H1389" i="1"/>
  <c r="D1389" i="1"/>
  <c r="C1389" i="1"/>
  <c r="D1388" i="1"/>
  <c r="C1388" i="1"/>
  <c r="D1387" i="1"/>
  <c r="C1387" i="1"/>
  <c r="H1386" i="1"/>
  <c r="D1386" i="1"/>
  <c r="C1386" i="1"/>
  <c r="D1385" i="1"/>
  <c r="H1385" i="1" s="1"/>
  <c r="C1385" i="1"/>
  <c r="D1384" i="1"/>
  <c r="C1384" i="1"/>
  <c r="D1383" i="1"/>
  <c r="C1383" i="1"/>
  <c r="H1382" i="1"/>
  <c r="D1382" i="1"/>
  <c r="C1382" i="1"/>
  <c r="H1381" i="1"/>
  <c r="D1381" i="1"/>
  <c r="C1381" i="1"/>
  <c r="D1380" i="1"/>
  <c r="C1380" i="1"/>
  <c r="D1379" i="1"/>
  <c r="C1379" i="1"/>
  <c r="H1378" i="1"/>
  <c r="D1378" i="1"/>
  <c r="C1378" i="1"/>
  <c r="D1377" i="1"/>
  <c r="H1377" i="1" s="1"/>
  <c r="C1377" i="1"/>
  <c r="D1376" i="1"/>
  <c r="C1376" i="1"/>
  <c r="D1375" i="1"/>
  <c r="C1375" i="1"/>
  <c r="H1374" i="1"/>
  <c r="D1374" i="1"/>
  <c r="C1374" i="1"/>
  <c r="H1373" i="1"/>
  <c r="D1373" i="1"/>
  <c r="C1373" i="1"/>
  <c r="D1372" i="1"/>
  <c r="C1372" i="1"/>
  <c r="D1371" i="1"/>
  <c r="C1371" i="1"/>
  <c r="H1370" i="1"/>
  <c r="D1370" i="1"/>
  <c r="C1370" i="1"/>
  <c r="D1369" i="1"/>
  <c r="H1369" i="1" s="1"/>
  <c r="C1369" i="1"/>
  <c r="D1368" i="1"/>
  <c r="C1368" i="1"/>
  <c r="D1367" i="1"/>
  <c r="C1367" i="1"/>
  <c r="H1366" i="1"/>
  <c r="D1366" i="1"/>
  <c r="C1366" i="1"/>
  <c r="H1365" i="1"/>
  <c r="D1365" i="1"/>
  <c r="C1365" i="1"/>
  <c r="D1364" i="1"/>
  <c r="C1364" i="1"/>
  <c r="D1363" i="1"/>
  <c r="C1363" i="1"/>
  <c r="H1362" i="1"/>
  <c r="D1362" i="1"/>
  <c r="C1362" i="1"/>
  <c r="D1361" i="1"/>
  <c r="H1361" i="1" s="1"/>
  <c r="C1361" i="1"/>
  <c r="D1360" i="1"/>
  <c r="C1360" i="1"/>
  <c r="D1359" i="1"/>
  <c r="C1359" i="1"/>
  <c r="H1358" i="1"/>
  <c r="D1358" i="1"/>
  <c r="C1358" i="1"/>
  <c r="H1357" i="1"/>
  <c r="D1357" i="1"/>
  <c r="C1357" i="1"/>
  <c r="D1356" i="1"/>
  <c r="C1356" i="1"/>
  <c r="D1355" i="1"/>
  <c r="C1355" i="1"/>
  <c r="H1354" i="1"/>
  <c r="D1354" i="1"/>
  <c r="C1354" i="1"/>
  <c r="D1353" i="1"/>
  <c r="H1353" i="1" s="1"/>
  <c r="C1353" i="1"/>
  <c r="D1352" i="1"/>
  <c r="C1352" i="1"/>
  <c r="D1351" i="1"/>
  <c r="C1351" i="1"/>
  <c r="H1350" i="1"/>
  <c r="D1350" i="1"/>
  <c r="C1350" i="1"/>
  <c r="H1349" i="1"/>
  <c r="D1349" i="1"/>
  <c r="C1349" i="1"/>
  <c r="D1348" i="1"/>
  <c r="C1348" i="1"/>
  <c r="D1347" i="1"/>
  <c r="C1347" i="1"/>
  <c r="H1346" i="1"/>
  <c r="D1346" i="1"/>
  <c r="C1346" i="1"/>
  <c r="D1345" i="1"/>
  <c r="H1345" i="1" s="1"/>
  <c r="C1345" i="1"/>
  <c r="D1344" i="1"/>
  <c r="C1344" i="1"/>
  <c r="D1343" i="1"/>
  <c r="C1343" i="1"/>
  <c r="H1342" i="1"/>
  <c r="D1342" i="1"/>
  <c r="C1342" i="1"/>
  <c r="H1341" i="1"/>
  <c r="D1341" i="1"/>
  <c r="C1341" i="1"/>
  <c r="D1340" i="1"/>
  <c r="C1340" i="1"/>
  <c r="D1339" i="1"/>
  <c r="C1339" i="1"/>
  <c r="H1338" i="1"/>
  <c r="D1338" i="1"/>
  <c r="C1338" i="1"/>
  <c r="D1337" i="1"/>
  <c r="H1337" i="1" s="1"/>
  <c r="C1337" i="1"/>
  <c r="D1336" i="1"/>
  <c r="C1336" i="1"/>
  <c r="D1335" i="1"/>
  <c r="C1335" i="1"/>
  <c r="H1334" i="1"/>
  <c r="D1334" i="1"/>
  <c r="C1334" i="1"/>
  <c r="H1333" i="1"/>
  <c r="D1333" i="1"/>
  <c r="C1333" i="1"/>
  <c r="D1332" i="1"/>
  <c r="C1332" i="1"/>
  <c r="D1331" i="1"/>
  <c r="C1331" i="1"/>
  <c r="H1330" i="1"/>
  <c r="D1330" i="1"/>
  <c r="C1330" i="1"/>
  <c r="D1328" i="1"/>
  <c r="C1328" i="1"/>
  <c r="D1327" i="1"/>
  <c r="C1327" i="1"/>
  <c r="H1326" i="1"/>
  <c r="D1326" i="1"/>
  <c r="C1326" i="1"/>
  <c r="D1325" i="1"/>
  <c r="H1325" i="1" s="1"/>
  <c r="C1325" i="1"/>
  <c r="D1324" i="1"/>
  <c r="C1324" i="1"/>
  <c r="D1323" i="1"/>
  <c r="C1323" i="1"/>
  <c r="H1322" i="1"/>
  <c r="D1322" i="1"/>
  <c r="C1322" i="1"/>
  <c r="H1321" i="1"/>
  <c r="D1321" i="1"/>
  <c r="C1321" i="1"/>
  <c r="D1320" i="1"/>
  <c r="C1320" i="1"/>
  <c r="D1319" i="1"/>
  <c r="C1319" i="1"/>
  <c r="H1318" i="1"/>
  <c r="D1318" i="1"/>
  <c r="C1318" i="1"/>
  <c r="D1317" i="1"/>
  <c r="H1317" i="1" s="1"/>
  <c r="C1317" i="1"/>
  <c r="D1316" i="1"/>
  <c r="C1316" i="1"/>
  <c r="D1315" i="1"/>
  <c r="C1315" i="1"/>
  <c r="H1314" i="1"/>
  <c r="D1314" i="1"/>
  <c r="C1314" i="1"/>
  <c r="H1313" i="1"/>
  <c r="D1313" i="1"/>
  <c r="C1313" i="1"/>
  <c r="G1312" i="1"/>
  <c r="D1312" i="1"/>
  <c r="C1312" i="1"/>
  <c r="D1311" i="1"/>
  <c r="G1311" i="1" s="1"/>
  <c r="C1311" i="1"/>
  <c r="D1310" i="1"/>
  <c r="G1310" i="1" s="1"/>
  <c r="C1310" i="1"/>
  <c r="H1310" i="1" s="1"/>
  <c r="G1309" i="1"/>
  <c r="D1309" i="1"/>
  <c r="C1309" i="1"/>
  <c r="H1309" i="1" s="1"/>
  <c r="G1308" i="1"/>
  <c r="D1308" i="1"/>
  <c r="C1308" i="1"/>
  <c r="D1307" i="1"/>
  <c r="G1307" i="1" s="1"/>
  <c r="C1307" i="1"/>
  <c r="D1306" i="1"/>
  <c r="G1306" i="1" s="1"/>
  <c r="C1306" i="1"/>
  <c r="H1306" i="1" s="1"/>
  <c r="G1305" i="1"/>
  <c r="D1305" i="1"/>
  <c r="C1305" i="1"/>
  <c r="H1305" i="1" s="1"/>
  <c r="G1304" i="1"/>
  <c r="D1304" i="1"/>
  <c r="C1304" i="1"/>
  <c r="D1303" i="1"/>
  <c r="G1303" i="1" s="1"/>
  <c r="C1303" i="1"/>
  <c r="D1302" i="1"/>
  <c r="G1302" i="1" s="1"/>
  <c r="C1302" i="1"/>
  <c r="H1302" i="1" s="1"/>
  <c r="G1301" i="1"/>
  <c r="D1301" i="1"/>
  <c r="C1301" i="1"/>
  <c r="H1301" i="1" s="1"/>
  <c r="G1300" i="1"/>
  <c r="D1300" i="1"/>
  <c r="C1300" i="1"/>
  <c r="D1299" i="1"/>
  <c r="G1298" i="1"/>
  <c r="D1298" i="1"/>
  <c r="C1298" i="1"/>
  <c r="H1298" i="1" s="1"/>
  <c r="G1297" i="1"/>
  <c r="D1297" i="1"/>
  <c r="C1297" i="1"/>
  <c r="D1296" i="1"/>
  <c r="G1296" i="1" s="1"/>
  <c r="C1296" i="1"/>
  <c r="D1295" i="1"/>
  <c r="G1295" i="1" s="1"/>
  <c r="C1295" i="1"/>
  <c r="H1295" i="1" s="1"/>
  <c r="G1294" i="1"/>
  <c r="D1294" i="1"/>
  <c r="C1294" i="1"/>
  <c r="H1294" i="1" s="1"/>
  <c r="G1293" i="1"/>
  <c r="D1293" i="1"/>
  <c r="C1293" i="1"/>
  <c r="D1292" i="1"/>
  <c r="G1292" i="1" s="1"/>
  <c r="C1292" i="1"/>
  <c r="D1291" i="1"/>
  <c r="G1291" i="1" s="1"/>
  <c r="C1291" i="1"/>
  <c r="H1291" i="1" s="1"/>
  <c r="G1290" i="1"/>
  <c r="D1290" i="1"/>
  <c r="C1290" i="1"/>
  <c r="H1290" i="1" s="1"/>
  <c r="G1289" i="1"/>
  <c r="D1289" i="1"/>
  <c r="C1289" i="1"/>
  <c r="D1288" i="1"/>
  <c r="G1288" i="1" s="1"/>
  <c r="C1288" i="1"/>
  <c r="D1287" i="1"/>
  <c r="G1287" i="1" s="1"/>
  <c r="C1287" i="1"/>
  <c r="H1287" i="1" s="1"/>
  <c r="G1286" i="1"/>
  <c r="D1286" i="1"/>
  <c r="C1286" i="1"/>
  <c r="H1286" i="1" s="1"/>
  <c r="G1285" i="1"/>
  <c r="D1285" i="1"/>
  <c r="C1285" i="1"/>
  <c r="D1284" i="1"/>
  <c r="G1284" i="1" s="1"/>
  <c r="C1284" i="1"/>
  <c r="D1283" i="1"/>
  <c r="G1283" i="1" s="1"/>
  <c r="C1283" i="1"/>
  <c r="H1283" i="1" s="1"/>
  <c r="G1282" i="1"/>
  <c r="D1282" i="1"/>
  <c r="C1282" i="1"/>
  <c r="H1282" i="1" s="1"/>
  <c r="G1281" i="1"/>
  <c r="D1281" i="1"/>
  <c r="C1281" i="1"/>
  <c r="D1280" i="1"/>
  <c r="G1280" i="1" s="1"/>
  <c r="C1280" i="1"/>
  <c r="D1279" i="1"/>
  <c r="G1279" i="1" s="1"/>
  <c r="C1279" i="1"/>
  <c r="H1279" i="1" s="1"/>
  <c r="D1278" i="1"/>
  <c r="G1278" i="1" s="1"/>
  <c r="C1278" i="1"/>
  <c r="G1277" i="1"/>
  <c r="D1277" i="1"/>
  <c r="C1277" i="1"/>
  <c r="D1276" i="1"/>
  <c r="G1276" i="1" s="1"/>
  <c r="C1276" i="1"/>
  <c r="D1275" i="1"/>
  <c r="G1275" i="1" s="1"/>
  <c r="C1275" i="1"/>
  <c r="H1275" i="1" s="1"/>
  <c r="G1274" i="1"/>
  <c r="D1274" i="1"/>
  <c r="C1274" i="1"/>
  <c r="H1274" i="1" s="1"/>
  <c r="G1273" i="1"/>
  <c r="D1273" i="1"/>
  <c r="C1273" i="1"/>
  <c r="D1272" i="1"/>
  <c r="G1272" i="1" s="1"/>
  <c r="C1272" i="1"/>
  <c r="D1271" i="1"/>
  <c r="G1271" i="1" s="1"/>
  <c r="C1271" i="1"/>
  <c r="H1271" i="1" s="1"/>
  <c r="G1270" i="1"/>
  <c r="D1270" i="1"/>
  <c r="C1270" i="1"/>
  <c r="H1270" i="1" s="1"/>
  <c r="G1269" i="1"/>
  <c r="D1269" i="1"/>
  <c r="C1269" i="1"/>
  <c r="D1268" i="1"/>
  <c r="G1268" i="1" s="1"/>
  <c r="C1268" i="1"/>
  <c r="D1267" i="1"/>
  <c r="G1267" i="1" s="1"/>
  <c r="C1267" i="1"/>
  <c r="H1267" i="1" s="1"/>
  <c r="G1266" i="1"/>
  <c r="D1266" i="1"/>
  <c r="C1266" i="1"/>
  <c r="H1266" i="1" s="1"/>
  <c r="G1265" i="1"/>
  <c r="D1265" i="1"/>
  <c r="C1265" i="1"/>
  <c r="D1264" i="1"/>
  <c r="G1264" i="1" s="1"/>
  <c r="C1264" i="1"/>
  <c r="D1263" i="1"/>
  <c r="G1263" i="1" s="1"/>
  <c r="C1263" i="1"/>
  <c r="H1263" i="1" s="1"/>
  <c r="G1262" i="1"/>
  <c r="D1262" i="1"/>
  <c r="C1262" i="1"/>
  <c r="H1262" i="1" s="1"/>
  <c r="G1261" i="1"/>
  <c r="D1261" i="1"/>
  <c r="C1261" i="1"/>
  <c r="D1260" i="1"/>
  <c r="G1260" i="1" s="1"/>
  <c r="C1260" i="1"/>
  <c r="D1259" i="1"/>
  <c r="G1259" i="1" s="1"/>
  <c r="C1259" i="1"/>
  <c r="H1259" i="1" s="1"/>
  <c r="G1258" i="1"/>
  <c r="D1258" i="1"/>
  <c r="C1258" i="1"/>
  <c r="H1258" i="1" s="1"/>
  <c r="G1257" i="1"/>
  <c r="D1257" i="1"/>
  <c r="C1257" i="1"/>
  <c r="D1256" i="1"/>
  <c r="G1256" i="1" s="1"/>
  <c r="C1256" i="1"/>
  <c r="D1255" i="1"/>
  <c r="G1255" i="1" s="1"/>
  <c r="C1255" i="1"/>
  <c r="H1255" i="1" s="1"/>
  <c r="G1254" i="1"/>
  <c r="D1254" i="1"/>
  <c r="C1254" i="1"/>
  <c r="H1254" i="1" s="1"/>
  <c r="G1253" i="1"/>
  <c r="D1253" i="1"/>
  <c r="C1253" i="1"/>
  <c r="D1252" i="1"/>
  <c r="G1252" i="1" s="1"/>
  <c r="C1252" i="1"/>
  <c r="D1251" i="1"/>
  <c r="G1251" i="1" s="1"/>
  <c r="C1251" i="1"/>
  <c r="H1251" i="1" s="1"/>
  <c r="G1250" i="1"/>
  <c r="D1250" i="1"/>
  <c r="C1250" i="1"/>
  <c r="H1250" i="1" s="1"/>
  <c r="G1249" i="1"/>
  <c r="D1249" i="1"/>
  <c r="C1249" i="1"/>
  <c r="D1248" i="1"/>
  <c r="G1248" i="1" s="1"/>
  <c r="C1248" i="1"/>
  <c r="D1247" i="1"/>
  <c r="G1247" i="1" s="1"/>
  <c r="C1247" i="1"/>
  <c r="H1247" i="1" s="1"/>
  <c r="G1246" i="1"/>
  <c r="D1246" i="1"/>
  <c r="C1246" i="1"/>
  <c r="H1246" i="1" s="1"/>
  <c r="G1245" i="1"/>
  <c r="D1245" i="1"/>
  <c r="C1245" i="1"/>
  <c r="D1244" i="1"/>
  <c r="G1244" i="1" s="1"/>
  <c r="C1244" i="1"/>
  <c r="D1243" i="1"/>
  <c r="G1243" i="1" s="1"/>
  <c r="C1243" i="1"/>
  <c r="H1243" i="1" s="1"/>
  <c r="G1242" i="1"/>
  <c r="D1242" i="1"/>
  <c r="C1242" i="1"/>
  <c r="H1242" i="1" s="1"/>
  <c r="G1241" i="1"/>
  <c r="D1241" i="1"/>
  <c r="C1241" i="1"/>
  <c r="D1240" i="1"/>
  <c r="G1240" i="1" s="1"/>
  <c r="C1240" i="1"/>
  <c r="D1239" i="1"/>
  <c r="G1239" i="1" s="1"/>
  <c r="C1239" i="1"/>
  <c r="H1239" i="1" s="1"/>
  <c r="G1238" i="1"/>
  <c r="D1238" i="1"/>
  <c r="C1238" i="1"/>
  <c r="H1238" i="1" s="1"/>
  <c r="G1237" i="1"/>
  <c r="D1237" i="1"/>
  <c r="C1237" i="1"/>
  <c r="D1236" i="1"/>
  <c r="G1236" i="1" s="1"/>
  <c r="C1236" i="1"/>
  <c r="G1234" i="1"/>
  <c r="D1234" i="1"/>
  <c r="C1234" i="1"/>
  <c r="D1233" i="1"/>
  <c r="G1233" i="1" s="1"/>
  <c r="C1233" i="1"/>
  <c r="D1232" i="1"/>
  <c r="G1232" i="1" s="1"/>
  <c r="C1232" i="1"/>
  <c r="H1232" i="1" s="1"/>
  <c r="G1231" i="1"/>
  <c r="D1231" i="1"/>
  <c r="C1231" i="1"/>
  <c r="H1231" i="1" s="1"/>
  <c r="G1230" i="1"/>
  <c r="D1230" i="1"/>
  <c r="C1230" i="1"/>
  <c r="D1229" i="1"/>
  <c r="G1229" i="1" s="1"/>
  <c r="C1229" i="1"/>
  <c r="D1228" i="1"/>
  <c r="G1228" i="1" s="1"/>
  <c r="C1228" i="1"/>
  <c r="H1228" i="1" s="1"/>
  <c r="C1227" i="1"/>
  <c r="G1226" i="1"/>
  <c r="D1226" i="1"/>
  <c r="C1226" i="1"/>
  <c r="D1225" i="1"/>
  <c r="G1225" i="1" s="1"/>
  <c r="C1225" i="1"/>
  <c r="D1224" i="1"/>
  <c r="G1224" i="1" s="1"/>
  <c r="C1224" i="1"/>
  <c r="H1224" i="1" s="1"/>
  <c r="D1223" i="1"/>
  <c r="G1223" i="1" s="1"/>
  <c r="C1223" i="1"/>
  <c r="H1223" i="1" s="1"/>
  <c r="D1221" i="1"/>
  <c r="G1221" i="1" s="1"/>
  <c r="C1221" i="1"/>
  <c r="H1221" i="1" s="1"/>
  <c r="G1220" i="1"/>
  <c r="D1220" i="1"/>
  <c r="C1220" i="1"/>
  <c r="H1220" i="1" s="1"/>
  <c r="G1219" i="1"/>
  <c r="D1219" i="1"/>
  <c r="C1219" i="1"/>
  <c r="D1218" i="1"/>
  <c r="G1218" i="1" s="1"/>
  <c r="C1218" i="1"/>
  <c r="D1217" i="1"/>
  <c r="G1217" i="1" s="1"/>
  <c r="C1217" i="1"/>
  <c r="C1216" i="1"/>
  <c r="G1213" i="1"/>
  <c r="D1213" i="1"/>
  <c r="C1213" i="1"/>
  <c r="D1212" i="1"/>
  <c r="G1212" i="1" s="1"/>
  <c r="C1212" i="1"/>
  <c r="D1211" i="1"/>
  <c r="G1211" i="1" s="1"/>
  <c r="C1211" i="1"/>
  <c r="H1211" i="1" s="1"/>
  <c r="G1210" i="1"/>
  <c r="D1210" i="1"/>
  <c r="C1210" i="1"/>
  <c r="H1210" i="1" s="1"/>
  <c r="G1209" i="1"/>
  <c r="D1209" i="1"/>
  <c r="C1209" i="1"/>
  <c r="D1208" i="1"/>
  <c r="G1208" i="1" s="1"/>
  <c r="C1208" i="1"/>
  <c r="D1207" i="1"/>
  <c r="G1207" i="1" s="1"/>
  <c r="C1207" i="1"/>
  <c r="H1207" i="1" s="1"/>
  <c r="G1206" i="1"/>
  <c r="D1206" i="1"/>
  <c r="C1206" i="1"/>
  <c r="H1206" i="1" s="1"/>
  <c r="G1205" i="1"/>
  <c r="D1205" i="1"/>
  <c r="C1205" i="1"/>
  <c r="D1204" i="1"/>
  <c r="G1204" i="1" s="1"/>
  <c r="C1204" i="1"/>
  <c r="D1203" i="1"/>
  <c r="G1203" i="1" s="1"/>
  <c r="C1203" i="1"/>
  <c r="H1203" i="1" s="1"/>
  <c r="G1202" i="1"/>
  <c r="D1202" i="1"/>
  <c r="C1202" i="1"/>
  <c r="H1202" i="1" s="1"/>
  <c r="G1201" i="1"/>
  <c r="D1201" i="1"/>
  <c r="C1201" i="1"/>
  <c r="D1200" i="1"/>
  <c r="G1200" i="1" s="1"/>
  <c r="C1200" i="1"/>
  <c r="D1199" i="1"/>
  <c r="G1199" i="1" s="1"/>
  <c r="C1199" i="1"/>
  <c r="H1199" i="1" s="1"/>
  <c r="G1198" i="1"/>
  <c r="D1198" i="1"/>
  <c r="C1198" i="1"/>
  <c r="H1198" i="1" s="1"/>
  <c r="G1197" i="1"/>
  <c r="D1197" i="1"/>
  <c r="C1197" i="1"/>
  <c r="D1196" i="1"/>
  <c r="G1196" i="1" s="1"/>
  <c r="C1196" i="1"/>
  <c r="D1195" i="1"/>
  <c r="G1195" i="1" s="1"/>
  <c r="C1195" i="1"/>
  <c r="H1195" i="1" s="1"/>
  <c r="G1194" i="1"/>
  <c r="D1194" i="1"/>
  <c r="C1194" i="1"/>
  <c r="H1194" i="1" s="1"/>
  <c r="G1193" i="1"/>
  <c r="D1193" i="1"/>
  <c r="C1193" i="1"/>
  <c r="D1192" i="1"/>
  <c r="G1192" i="1" s="1"/>
  <c r="C1192" i="1"/>
  <c r="D1191" i="1"/>
  <c r="G1191" i="1" s="1"/>
  <c r="C1191" i="1"/>
  <c r="H1191" i="1" s="1"/>
  <c r="G1190" i="1"/>
  <c r="D1190" i="1"/>
  <c r="C1190" i="1"/>
  <c r="H1190" i="1" s="1"/>
  <c r="G1189" i="1"/>
  <c r="D1189" i="1"/>
  <c r="C1189" i="1"/>
  <c r="D1188" i="1"/>
  <c r="G1188" i="1" s="1"/>
  <c r="C1188" i="1"/>
  <c r="D1187" i="1"/>
  <c r="G1187" i="1" s="1"/>
  <c r="C1187" i="1"/>
  <c r="H1187" i="1" s="1"/>
  <c r="G1186" i="1"/>
  <c r="D1186" i="1"/>
  <c r="C1186" i="1"/>
  <c r="H1186" i="1" s="1"/>
  <c r="G1185" i="1"/>
  <c r="D1185" i="1"/>
  <c r="C1185" i="1"/>
  <c r="D1184" i="1"/>
  <c r="G1184" i="1" s="1"/>
  <c r="C1184" i="1"/>
  <c r="D1183" i="1"/>
  <c r="G1183" i="1" s="1"/>
  <c r="C1183" i="1"/>
  <c r="H1183" i="1" s="1"/>
  <c r="G1182" i="1"/>
  <c r="D1182" i="1"/>
  <c r="C1182" i="1"/>
  <c r="H1182" i="1" s="1"/>
  <c r="G1181" i="1"/>
  <c r="D1181" i="1"/>
  <c r="C1181" i="1"/>
  <c r="D1180" i="1"/>
  <c r="G1180" i="1" s="1"/>
  <c r="C1180" i="1"/>
  <c r="D1179" i="1"/>
  <c r="G1179" i="1" s="1"/>
  <c r="C1179" i="1"/>
  <c r="H1179" i="1" s="1"/>
  <c r="D1178" i="1"/>
  <c r="C1178" i="1"/>
  <c r="H1178" i="1" s="1"/>
  <c r="G1177" i="1"/>
  <c r="D1177" i="1"/>
  <c r="C1177" i="1"/>
  <c r="D1176" i="1"/>
  <c r="G1176" i="1" s="1"/>
  <c r="C1176" i="1"/>
  <c r="D1175" i="1"/>
  <c r="C1175" i="1"/>
  <c r="H1175" i="1" s="1"/>
  <c r="D1174" i="1"/>
  <c r="C1174" i="1"/>
  <c r="H1174" i="1" s="1"/>
  <c r="G1173" i="1"/>
  <c r="D1173" i="1"/>
  <c r="C1173" i="1"/>
  <c r="D1172" i="1"/>
  <c r="G1172" i="1" s="1"/>
  <c r="C1172" i="1"/>
  <c r="D1171" i="1"/>
  <c r="C1171" i="1"/>
  <c r="H1171" i="1" s="1"/>
  <c r="D1170" i="1"/>
  <c r="C1170" i="1"/>
  <c r="H1170" i="1" s="1"/>
  <c r="G1169" i="1"/>
  <c r="D1169" i="1"/>
  <c r="C1169" i="1"/>
  <c r="D1168" i="1"/>
  <c r="G1168" i="1" s="1"/>
  <c r="C1168" i="1"/>
  <c r="D1167" i="1"/>
  <c r="D1166" i="1"/>
  <c r="C1166" i="1"/>
  <c r="H1166" i="1" s="1"/>
  <c r="D1165" i="1"/>
  <c r="G1165" i="1" s="1"/>
  <c r="C1165" i="1"/>
  <c r="D1164" i="1"/>
  <c r="G1164" i="1" s="1"/>
  <c r="C1164" i="1"/>
  <c r="D1163" i="1"/>
  <c r="C1163" i="1"/>
  <c r="H1163" i="1" s="1"/>
  <c r="D1162" i="1"/>
  <c r="C1162" i="1"/>
  <c r="H1162" i="1" s="1"/>
  <c r="G1161" i="1"/>
  <c r="D1161" i="1"/>
  <c r="C1161" i="1"/>
  <c r="D1160" i="1"/>
  <c r="G1160" i="1" s="1"/>
  <c r="C1160" i="1"/>
  <c r="D1159" i="1"/>
  <c r="C1159" i="1"/>
  <c r="H1159" i="1" s="1"/>
  <c r="D1158" i="1"/>
  <c r="C1158" i="1"/>
  <c r="H1158" i="1" s="1"/>
  <c r="G1157" i="1"/>
  <c r="D1157" i="1"/>
  <c r="C1157" i="1"/>
  <c r="D1156" i="1"/>
  <c r="C1156" i="1"/>
  <c r="D1155" i="1"/>
  <c r="C1155" i="1"/>
  <c r="C1154" i="1"/>
  <c r="D1151" i="1"/>
  <c r="C1151" i="1"/>
  <c r="H1151" i="1" s="1"/>
  <c r="D1150" i="1"/>
  <c r="C1150" i="1"/>
  <c r="H1150" i="1" s="1"/>
  <c r="G1149" i="1"/>
  <c r="D1149" i="1"/>
  <c r="C1149" i="1"/>
  <c r="D1148" i="1"/>
  <c r="G1148" i="1" s="1"/>
  <c r="C1148" i="1"/>
  <c r="D1147" i="1"/>
  <c r="C1147" i="1"/>
  <c r="H1147" i="1" s="1"/>
  <c r="D1146" i="1"/>
  <c r="C1146" i="1"/>
  <c r="H1146" i="1" s="1"/>
  <c r="G1145" i="1"/>
  <c r="D1145" i="1"/>
  <c r="C1145" i="1"/>
  <c r="D1144" i="1"/>
  <c r="G1144" i="1" s="1"/>
  <c r="C1144" i="1"/>
  <c r="D1143" i="1"/>
  <c r="C1143" i="1"/>
  <c r="H1143" i="1" s="1"/>
  <c r="D1142" i="1"/>
  <c r="C1142" i="1"/>
  <c r="H1142" i="1" s="1"/>
  <c r="G1141" i="1"/>
  <c r="D1141" i="1"/>
  <c r="C1141" i="1"/>
  <c r="D1140" i="1"/>
  <c r="G1140" i="1" s="1"/>
  <c r="C1140" i="1"/>
  <c r="D1139" i="1"/>
  <c r="C1139" i="1"/>
  <c r="H1139" i="1" s="1"/>
  <c r="D1138" i="1"/>
  <c r="C1138" i="1"/>
  <c r="H1138" i="1" s="1"/>
  <c r="G1137" i="1"/>
  <c r="D1137" i="1"/>
  <c r="C1137" i="1"/>
  <c r="D1136" i="1"/>
  <c r="G1136" i="1" s="1"/>
  <c r="C1136" i="1"/>
  <c r="D1135" i="1"/>
  <c r="C1135" i="1"/>
  <c r="H1135" i="1" s="1"/>
  <c r="D1134" i="1"/>
  <c r="C1134" i="1"/>
  <c r="H1134" i="1" s="1"/>
  <c r="G1133" i="1"/>
  <c r="D1133" i="1"/>
  <c r="C1133" i="1"/>
  <c r="D1132" i="1"/>
  <c r="G1132" i="1" s="1"/>
  <c r="C1132" i="1"/>
  <c r="D1131" i="1"/>
  <c r="C1131" i="1"/>
  <c r="H1131" i="1" s="1"/>
  <c r="D1130" i="1"/>
  <c r="C1130" i="1"/>
  <c r="H1130" i="1" s="1"/>
  <c r="G1129" i="1"/>
  <c r="D1129" i="1"/>
  <c r="C1129" i="1"/>
  <c r="D1128" i="1"/>
  <c r="G1128" i="1" s="1"/>
  <c r="C1128" i="1"/>
  <c r="D1127" i="1"/>
  <c r="C1127" i="1"/>
  <c r="H1127" i="1" s="1"/>
  <c r="D1126" i="1"/>
  <c r="C1126" i="1"/>
  <c r="H1126" i="1" s="1"/>
  <c r="G1125" i="1"/>
  <c r="D1125" i="1"/>
  <c r="C1125" i="1"/>
  <c r="D1124" i="1"/>
  <c r="D1123" i="1"/>
  <c r="C1123" i="1"/>
  <c r="H1123" i="1" s="1"/>
  <c r="D1122" i="1"/>
  <c r="C1122" i="1"/>
  <c r="H1122" i="1" s="1"/>
  <c r="G1121" i="1"/>
  <c r="D1121" i="1"/>
  <c r="C1121" i="1"/>
  <c r="D1120" i="1"/>
  <c r="G1120" i="1" s="1"/>
  <c r="C1120" i="1"/>
  <c r="D1119" i="1"/>
  <c r="C1119" i="1"/>
  <c r="H1119" i="1" s="1"/>
  <c r="D1118" i="1"/>
  <c r="C1118" i="1"/>
  <c r="H1118" i="1" s="1"/>
  <c r="G1117" i="1"/>
  <c r="D1117" i="1"/>
  <c r="C1117" i="1"/>
  <c r="D1116" i="1"/>
  <c r="G1116" i="1" s="1"/>
  <c r="C1116" i="1"/>
  <c r="D1115" i="1"/>
  <c r="C1115" i="1"/>
  <c r="H1115" i="1" s="1"/>
  <c r="D1114" i="1"/>
  <c r="C1114" i="1"/>
  <c r="H1114" i="1" s="1"/>
  <c r="G1113" i="1"/>
  <c r="D1113" i="1"/>
  <c r="C1113" i="1"/>
  <c r="D1112" i="1"/>
  <c r="G1112" i="1" s="1"/>
  <c r="C1112" i="1"/>
  <c r="D1111" i="1"/>
  <c r="C1111" i="1"/>
  <c r="H1111" i="1" s="1"/>
  <c r="D1110" i="1"/>
  <c r="C1110" i="1"/>
  <c r="H1110" i="1" s="1"/>
  <c r="G1109" i="1"/>
  <c r="D1109" i="1"/>
  <c r="C1109" i="1"/>
  <c r="D1108" i="1"/>
  <c r="G1108" i="1" s="1"/>
  <c r="C1108" i="1"/>
  <c r="D1107" i="1"/>
  <c r="C1107" i="1"/>
  <c r="H1107" i="1" s="1"/>
  <c r="D1106" i="1"/>
  <c r="C1106" i="1"/>
  <c r="H1106" i="1" s="1"/>
  <c r="G1105" i="1"/>
  <c r="D1105" i="1"/>
  <c r="C1105" i="1"/>
  <c r="D1104" i="1"/>
  <c r="G1104" i="1" s="1"/>
  <c r="C1104" i="1"/>
  <c r="D1103" i="1"/>
  <c r="C1103" i="1"/>
  <c r="H1103" i="1" s="1"/>
  <c r="D1102" i="1"/>
  <c r="C1102" i="1"/>
  <c r="H1102" i="1" s="1"/>
  <c r="G1101" i="1"/>
  <c r="D1101" i="1"/>
  <c r="C1101" i="1"/>
  <c r="D1100" i="1"/>
  <c r="G1100" i="1" s="1"/>
  <c r="C1100" i="1"/>
  <c r="D1099" i="1"/>
  <c r="C1099" i="1"/>
  <c r="H1099" i="1" s="1"/>
  <c r="D1098" i="1"/>
  <c r="C1098" i="1"/>
  <c r="H1098" i="1" s="1"/>
  <c r="G1097" i="1"/>
  <c r="D1097" i="1"/>
  <c r="C1097" i="1"/>
  <c r="D1096" i="1"/>
  <c r="G1096" i="1" s="1"/>
  <c r="C1096" i="1"/>
  <c r="D1095" i="1"/>
  <c r="C1095" i="1"/>
  <c r="H1095" i="1" s="1"/>
  <c r="D1094" i="1"/>
  <c r="C1094" i="1"/>
  <c r="H1094" i="1" s="1"/>
  <c r="G1093" i="1"/>
  <c r="D1093" i="1"/>
  <c r="C1093" i="1"/>
  <c r="D1092" i="1"/>
  <c r="G1092" i="1" s="1"/>
  <c r="C1092" i="1"/>
  <c r="D1091" i="1"/>
  <c r="C1091" i="1"/>
  <c r="H1091" i="1" s="1"/>
  <c r="D1090" i="1"/>
  <c r="C1090" i="1"/>
  <c r="H1090" i="1" s="1"/>
  <c r="G1089" i="1"/>
  <c r="D1089" i="1"/>
  <c r="C1089" i="1"/>
  <c r="D1088" i="1"/>
  <c r="G1088" i="1" s="1"/>
  <c r="C1088" i="1"/>
  <c r="D1087" i="1"/>
  <c r="C1087" i="1"/>
  <c r="H1087" i="1" s="1"/>
  <c r="D1086" i="1"/>
  <c r="C1086" i="1"/>
  <c r="H1086" i="1" s="1"/>
  <c r="G1085" i="1"/>
  <c r="D1085" i="1"/>
  <c r="C1085" i="1"/>
  <c r="D1084" i="1"/>
  <c r="G1084" i="1" s="1"/>
  <c r="C1084" i="1"/>
  <c r="D1083" i="1"/>
  <c r="C1083" i="1"/>
  <c r="H1083" i="1" s="1"/>
  <c r="D1082" i="1"/>
  <c r="C1082" i="1"/>
  <c r="H1082" i="1" s="1"/>
  <c r="G1081" i="1"/>
  <c r="D1081" i="1"/>
  <c r="C1081" i="1"/>
  <c r="D1080" i="1"/>
  <c r="G1080" i="1" s="1"/>
  <c r="C1080" i="1"/>
  <c r="D1079" i="1"/>
  <c r="C1079" i="1"/>
  <c r="H1079" i="1" s="1"/>
  <c r="D1078" i="1"/>
  <c r="C1078" i="1"/>
  <c r="H1078" i="1" s="1"/>
  <c r="G1077" i="1"/>
  <c r="D1077" i="1"/>
  <c r="C1077" i="1"/>
  <c r="D1076" i="1"/>
  <c r="G1076" i="1" s="1"/>
  <c r="C1076" i="1"/>
  <c r="D1075" i="1"/>
  <c r="C1075" i="1"/>
  <c r="H1075" i="1" s="1"/>
  <c r="D1074" i="1"/>
  <c r="C1074" i="1"/>
  <c r="H1074" i="1" s="1"/>
  <c r="G1073" i="1"/>
  <c r="D1073" i="1"/>
  <c r="C1073" i="1"/>
  <c r="D1072" i="1"/>
  <c r="G1072" i="1" s="1"/>
  <c r="C1072" i="1"/>
  <c r="D1071" i="1"/>
  <c r="C1071" i="1"/>
  <c r="H1071" i="1" s="1"/>
  <c r="D1070" i="1"/>
  <c r="C1070" i="1"/>
  <c r="H1070" i="1" s="1"/>
  <c r="G1069" i="1"/>
  <c r="D1069" i="1"/>
  <c r="C1069" i="1"/>
  <c r="D1068" i="1"/>
  <c r="G1068" i="1" s="1"/>
  <c r="C1068" i="1"/>
  <c r="D1067" i="1"/>
  <c r="C1067" i="1"/>
  <c r="H1067" i="1" s="1"/>
  <c r="D1066" i="1"/>
  <c r="C1066" i="1"/>
  <c r="H1066" i="1" s="1"/>
  <c r="D1064" i="1"/>
  <c r="G1064" i="1" s="1"/>
  <c r="C1064" i="1"/>
  <c r="D1063" i="1"/>
  <c r="C1063" i="1"/>
  <c r="H1063" i="1" s="1"/>
  <c r="D1062" i="1"/>
  <c r="C1062" i="1"/>
  <c r="H1062" i="1" s="1"/>
  <c r="G1061" i="1"/>
  <c r="D1061" i="1"/>
  <c r="C1061" i="1"/>
  <c r="D1060" i="1"/>
  <c r="G1060" i="1" s="1"/>
  <c r="C1060" i="1"/>
  <c r="D1059" i="1"/>
  <c r="C1059" i="1"/>
  <c r="H1059" i="1" s="1"/>
  <c r="D1058" i="1"/>
  <c r="C1058" i="1"/>
  <c r="H1058" i="1" s="1"/>
  <c r="G1057" i="1"/>
  <c r="D1057" i="1"/>
  <c r="C1057" i="1"/>
  <c r="D1056" i="1"/>
  <c r="G1056" i="1" s="1"/>
  <c r="C1056" i="1"/>
  <c r="D1055" i="1"/>
  <c r="C1055" i="1"/>
  <c r="H1055" i="1" s="1"/>
  <c r="D1054" i="1"/>
  <c r="C1054" i="1"/>
  <c r="G1053" i="1"/>
  <c r="D1053" i="1"/>
  <c r="C1053" i="1"/>
  <c r="D1052" i="1"/>
  <c r="G1052" i="1" s="1"/>
  <c r="C1052" i="1"/>
  <c r="D1051" i="1"/>
  <c r="C1051" i="1"/>
  <c r="H1051" i="1" s="1"/>
  <c r="D1050" i="1"/>
  <c r="C1050" i="1"/>
  <c r="G1049" i="1"/>
  <c r="D1049" i="1"/>
  <c r="C1049" i="1"/>
  <c r="C1048" i="1"/>
  <c r="C1047" i="1"/>
  <c r="G1045" i="1"/>
  <c r="D1045" i="1"/>
  <c r="C1045" i="1"/>
  <c r="D1044" i="1"/>
  <c r="G1044" i="1" s="1"/>
  <c r="C1044" i="1"/>
  <c r="D1043" i="1"/>
  <c r="C1043" i="1"/>
  <c r="H1043" i="1" s="1"/>
  <c r="D1042" i="1"/>
  <c r="C1042" i="1"/>
  <c r="H1042" i="1" s="1"/>
  <c r="D1041" i="1"/>
  <c r="D1040" i="1"/>
  <c r="G1040" i="1" s="1"/>
  <c r="C1040" i="1"/>
  <c r="D1039" i="1"/>
  <c r="C1039" i="1"/>
  <c r="H1039" i="1" s="1"/>
  <c r="D1038" i="1"/>
  <c r="C1038" i="1"/>
  <c r="H1038" i="1" s="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H1031" i="1"/>
  <c r="G1031" i="1"/>
  <c r="D1031" i="1"/>
  <c r="C1031" i="1"/>
  <c r="C1030" i="1"/>
  <c r="H1029" i="1"/>
  <c r="G1029" i="1"/>
  <c r="D1029" i="1"/>
  <c r="C1029" i="1"/>
  <c r="G1028" i="1"/>
  <c r="D1028" i="1"/>
  <c r="H1028" i="1" s="1"/>
  <c r="C1028" i="1"/>
  <c r="H1027" i="1"/>
  <c r="G1027" i="1"/>
  <c r="D1027" i="1"/>
  <c r="C1027" i="1"/>
  <c r="H1026" i="1"/>
  <c r="G1026" i="1"/>
  <c r="D1026" i="1"/>
  <c r="C1026" i="1"/>
  <c r="G1025"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G1014"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H1006" i="1" s="1"/>
  <c r="C1006" i="1"/>
  <c r="H1005" i="1"/>
  <c r="G1005" i="1"/>
  <c r="D1005" i="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D997" i="1"/>
  <c r="H997" i="1" s="1"/>
  <c r="C997" i="1"/>
  <c r="G996"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D717" i="1"/>
  <c r="H717" i="1" s="1"/>
  <c r="C717" i="1"/>
  <c r="H716" i="1"/>
  <c r="G716" i="1"/>
  <c r="D716" i="1"/>
  <c r="C716" i="1"/>
  <c r="D715" i="1"/>
  <c r="H715" i="1" s="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D705" i="1"/>
  <c r="H705" i="1" s="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H644" i="1"/>
  <c r="D644" i="1"/>
  <c r="G644" i="1" s="1"/>
  <c r="C644" i="1"/>
  <c r="G643" i="1"/>
  <c r="D643" i="1"/>
  <c r="H643" i="1" s="1"/>
  <c r="C643" i="1"/>
  <c r="D642" i="1"/>
  <c r="H642" i="1" s="1"/>
  <c r="C642" i="1"/>
  <c r="H641" i="1"/>
  <c r="G641" i="1"/>
  <c r="D641" i="1"/>
  <c r="C641"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H261" i="1" s="1"/>
  <c r="C261" i="1"/>
  <c r="G260"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H189" i="1"/>
  <c r="D189" i="1"/>
  <c r="G189" i="1" s="1"/>
  <c r="C189" i="1"/>
  <c r="H188" i="1"/>
  <c r="D188" i="1"/>
  <c r="G188" i="1" s="1"/>
  <c r="C188" i="1"/>
  <c r="D187" i="1"/>
  <c r="H187" i="1" s="1"/>
  <c r="C187" i="1"/>
  <c r="D186" i="1"/>
  <c r="H186" i="1" s="1"/>
  <c r="C186" i="1"/>
  <c r="D185" i="1"/>
  <c r="H185" i="1" s="1"/>
  <c r="C185" i="1"/>
  <c r="D184" i="1"/>
  <c r="H184" i="1" s="1"/>
  <c r="C184" i="1"/>
  <c r="H183" i="1"/>
  <c r="G183" i="1"/>
  <c r="D183" i="1"/>
  <c r="C183" i="1"/>
  <c r="H182" i="1"/>
  <c r="G182" i="1"/>
  <c r="D182" i="1"/>
  <c r="C182" i="1"/>
  <c r="G181"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G169" i="1" s="1"/>
  <c r="C169" i="1"/>
  <c r="D168" i="1"/>
  <c r="H168" i="1" s="1"/>
  <c r="C168" i="1"/>
  <c r="D167" i="1"/>
  <c r="H167" i="1" s="1"/>
  <c r="C167" i="1"/>
  <c r="D166" i="1"/>
  <c r="H166" i="1" s="1"/>
  <c r="C166" i="1"/>
  <c r="D165" i="1"/>
  <c r="H165" i="1" s="1"/>
  <c r="C165" i="1"/>
  <c r="H164" i="1"/>
  <c r="G164" i="1"/>
  <c r="D164" i="1"/>
  <c r="C164" i="1"/>
  <c r="D163" i="1"/>
  <c r="H163" i="1" s="1"/>
  <c r="C163" i="1"/>
  <c r="D162" i="1"/>
  <c r="C162" i="1"/>
  <c r="D161" i="1"/>
  <c r="H161" i="1" s="1"/>
  <c r="C161" i="1"/>
  <c r="C160" i="1"/>
  <c r="D158" i="1"/>
  <c r="H158" i="1" s="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G131" i="1"/>
  <c r="D131" i="1"/>
  <c r="H131" i="1" s="1"/>
  <c r="C131" i="1"/>
  <c r="C130" i="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G120"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H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G65"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018" i="1" l="1"/>
  <c r="C1453" i="1"/>
  <c r="H1453" i="1" s="1"/>
  <c r="H30" i="3"/>
  <c r="D5" i="7"/>
  <c r="G315" i="9" s="1"/>
  <c r="E315" i="9" s="1"/>
  <c r="G1456" i="1"/>
  <c r="H1155" i="1"/>
  <c r="E245" i="5"/>
  <c r="D1222" i="1" s="1"/>
  <c r="H1227" i="1"/>
  <c r="E281" i="9"/>
  <c r="B281" i="9" s="1"/>
  <c r="F78" i="5"/>
  <c r="H1050" i="1"/>
  <c r="D1048" i="1"/>
  <c r="G1048" i="1" s="1"/>
  <c r="F70" i="5"/>
  <c r="F69" i="5"/>
  <c r="F170" i="5"/>
  <c r="H1278" i="1"/>
  <c r="D1216" i="1"/>
  <c r="G1216" i="1" s="1"/>
  <c r="D1215" i="1"/>
  <c r="E237" i="5"/>
  <c r="H1217" i="1"/>
  <c r="H1047" i="1"/>
  <c r="H1054" i="1"/>
  <c r="F63" i="5"/>
  <c r="G1030" i="1"/>
  <c r="H1030" i="1"/>
  <c r="G1023" i="1"/>
  <c r="G1013" i="1"/>
  <c r="F35" i="5"/>
  <c r="G997" i="1"/>
  <c r="G991" i="1"/>
  <c r="G993" i="1"/>
  <c r="F13" i="5"/>
  <c r="F180" i="5"/>
  <c r="H1154" i="1"/>
  <c r="H1484" i="1"/>
  <c r="G1502" i="1"/>
  <c r="G1503" i="1"/>
  <c r="G1510" i="1"/>
  <c r="H1492" i="1"/>
  <c r="C1483" i="1"/>
  <c r="G1483" i="1" s="1"/>
  <c r="C1576" i="1"/>
  <c r="H1580" i="1"/>
  <c r="H1456" i="1"/>
  <c r="I1456" i="1" s="1"/>
  <c r="D1408" i="1"/>
  <c r="H1414" i="1"/>
  <c r="H1412" i="1"/>
  <c r="E643" i="4"/>
  <c r="D637" i="1" s="1"/>
  <c r="G637" i="1" s="1"/>
  <c r="G412" i="1"/>
  <c r="G642" i="1"/>
  <c r="G645" i="1"/>
  <c r="G719" i="1"/>
  <c r="G718" i="1"/>
  <c r="G717" i="1"/>
  <c r="G715" i="1"/>
  <c r="G713" i="1"/>
  <c r="G711" i="1"/>
  <c r="G705" i="1"/>
  <c r="B218" i="9"/>
  <c r="E287" i="9"/>
  <c r="B287" i="9" s="1"/>
  <c r="E299" i="9"/>
  <c r="B299" i="9" s="1"/>
  <c r="H162" i="1"/>
  <c r="E292" i="9"/>
  <c r="B292" i="9" s="1"/>
  <c r="E300" i="9"/>
  <c r="B300" i="9" s="1"/>
  <c r="H637" i="1"/>
  <c r="G288" i="1"/>
  <c r="F416" i="4"/>
  <c r="F643" i="4"/>
  <c r="D411" i="1"/>
  <c r="G378" i="1"/>
  <c r="G379" i="1"/>
  <c r="G371" i="1"/>
  <c r="H365" i="1"/>
  <c r="E363" i="4"/>
  <c r="D358" i="1" s="1"/>
  <c r="H364" i="1"/>
  <c r="E70" i="9"/>
  <c r="B70" i="9" s="1"/>
  <c r="B226" i="9"/>
  <c r="G191" i="1"/>
  <c r="G187" i="1"/>
  <c r="G186" i="1"/>
  <c r="G185" i="1"/>
  <c r="E46" i="9"/>
  <c r="B46" i="9" s="1"/>
  <c r="D173" i="1"/>
  <c r="H173" i="1" s="1"/>
  <c r="G180" i="1"/>
  <c r="G179" i="1"/>
  <c r="E43" i="9"/>
  <c r="B43" i="9" s="1"/>
  <c r="G178" i="1"/>
  <c r="E42" i="9"/>
  <c r="B42" i="9" s="1"/>
  <c r="G177" i="1"/>
  <c r="G176" i="1"/>
  <c r="G175" i="1"/>
  <c r="G174" i="1"/>
  <c r="G172" i="1"/>
  <c r="G171" i="1"/>
  <c r="G170" i="1"/>
  <c r="H169" i="1"/>
  <c r="G168" i="1"/>
  <c r="G167" i="1"/>
  <c r="G165" i="1"/>
  <c r="G166" i="1"/>
  <c r="G163" i="1"/>
  <c r="G160" i="1"/>
  <c r="H160" i="1"/>
  <c r="G162" i="1"/>
  <c r="G161" i="1"/>
  <c r="F134" i="4"/>
  <c r="G132" i="1"/>
  <c r="D130" i="1"/>
  <c r="E133" i="4"/>
  <c r="D129" i="1" s="1"/>
  <c r="F128" i="4"/>
  <c r="F124" i="4"/>
  <c r="F125" i="4"/>
  <c r="F217" i="9"/>
  <c r="B217" i="9" s="1"/>
  <c r="E82" i="4"/>
  <c r="D78" i="1" s="1"/>
  <c r="G79" i="1"/>
  <c r="G81" i="1"/>
  <c r="G73" i="1"/>
  <c r="G76" i="1"/>
  <c r="G1482" i="1"/>
  <c r="G649" i="1"/>
  <c r="G647" i="1"/>
  <c r="H670" i="1"/>
  <c r="G668" i="1"/>
  <c r="G184" i="1"/>
  <c r="G190" i="1"/>
  <c r="G206" i="1"/>
  <c r="G209" i="1"/>
  <c r="F210" i="4"/>
  <c r="G158" i="1"/>
  <c r="H149" i="1"/>
  <c r="G155" i="1"/>
  <c r="G157" i="1"/>
  <c r="F153" i="4"/>
  <c r="G154" i="1"/>
  <c r="H64" i="1"/>
  <c r="G64" i="1"/>
  <c r="G66" i="1"/>
  <c r="F68" i="4"/>
  <c r="E295" i="9"/>
  <c r="B295" i="9" s="1"/>
  <c r="E27" i="9"/>
  <c r="B27" i="9" s="1"/>
  <c r="E33" i="9"/>
  <c r="B33" i="9" s="1"/>
  <c r="E286" i="9"/>
  <c r="B286" i="9" s="1"/>
  <c r="F118" i="6"/>
  <c r="G364" i="1"/>
  <c r="G365" i="1"/>
  <c r="G1156" i="1"/>
  <c r="C1041" i="1"/>
  <c r="G1041" i="1" s="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3" i="1"/>
  <c r="H1383" i="1"/>
  <c r="G1391" i="1"/>
  <c r="H1391" i="1"/>
  <c r="G1396" i="1"/>
  <c r="H1396" i="1"/>
  <c r="G1407" i="1"/>
  <c r="H1407" i="1"/>
  <c r="H1526" i="1"/>
  <c r="G1526" i="1"/>
  <c r="H1542" i="1"/>
  <c r="G1542" i="1"/>
  <c r="H1558" i="1"/>
  <c r="G1558" i="1"/>
  <c r="G1316" i="1"/>
  <c r="H1316" i="1"/>
  <c r="G1319" i="1"/>
  <c r="H1319" i="1"/>
  <c r="G1324" i="1"/>
  <c r="H1324" i="1"/>
  <c r="G1327" i="1"/>
  <c r="H1327" i="1"/>
  <c r="G1434" i="1"/>
  <c r="H1434" i="1"/>
  <c r="G1437" i="1"/>
  <c r="H1437" i="1"/>
  <c r="G1399" i="1"/>
  <c r="H1399" i="1"/>
  <c r="G1415" i="1"/>
  <c r="H1415" i="1"/>
  <c r="H1479" i="1"/>
  <c r="G1479" i="1"/>
  <c r="I1479" i="1" s="1"/>
  <c r="J1479" i="1"/>
  <c r="H1521" i="1"/>
  <c r="G1521" i="1"/>
  <c r="H1537" i="1"/>
  <c r="G1537" i="1"/>
  <c r="H1574" i="1"/>
  <c r="G1574" i="1"/>
  <c r="H1037" i="1"/>
  <c r="G1039" i="1"/>
  <c r="H1041" i="1"/>
  <c r="G1043" i="1"/>
  <c r="H1045" i="1"/>
  <c r="G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H1181" i="1"/>
  <c r="H1185" i="1"/>
  <c r="H1189" i="1"/>
  <c r="H1193" i="1"/>
  <c r="H1197" i="1"/>
  <c r="H1201" i="1"/>
  <c r="H1205" i="1"/>
  <c r="H1209" i="1"/>
  <c r="H1213" i="1"/>
  <c r="H1219" i="1"/>
  <c r="H1226" i="1"/>
  <c r="H1230" i="1"/>
  <c r="H1234" i="1"/>
  <c r="H1237" i="1"/>
  <c r="H1241" i="1"/>
  <c r="H1245" i="1"/>
  <c r="H1249" i="1"/>
  <c r="H1253" i="1"/>
  <c r="H1257" i="1"/>
  <c r="H1261" i="1"/>
  <c r="H1265" i="1"/>
  <c r="H1269" i="1"/>
  <c r="H1273" i="1"/>
  <c r="H1277" i="1"/>
  <c r="H1281" i="1"/>
  <c r="H1285" i="1"/>
  <c r="H1289" i="1"/>
  <c r="H1293" i="1"/>
  <c r="H1297" i="1"/>
  <c r="H1300" i="1"/>
  <c r="H1304" i="1"/>
  <c r="H1308" i="1"/>
  <c r="H1312" i="1"/>
  <c r="G1331" i="1"/>
  <c r="H1331"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G1400" i="1"/>
  <c r="H1400" i="1"/>
  <c r="G1403" i="1"/>
  <c r="H1403" i="1"/>
  <c r="G1411" i="1"/>
  <c r="H1411" i="1"/>
  <c r="H1416" i="1"/>
  <c r="G1418" i="1"/>
  <c r="H1418" i="1"/>
  <c r="J1462" i="1"/>
  <c r="H1468" i="1"/>
  <c r="G1468" i="1"/>
  <c r="I1468" i="1" s="1"/>
  <c r="J1468" i="1"/>
  <c r="G1388" i="1"/>
  <c r="H1388" i="1"/>
  <c r="G1404" i="1"/>
  <c r="H1404" i="1"/>
  <c r="H1553" i="1"/>
  <c r="G1553" i="1"/>
  <c r="G1038" i="1"/>
  <c r="H1040" i="1"/>
  <c r="G1042" i="1"/>
  <c r="H1044"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H1096" i="1"/>
  <c r="G1098" i="1"/>
  <c r="H1100" i="1"/>
  <c r="G1102" i="1"/>
  <c r="H1104" i="1"/>
  <c r="G1106" i="1"/>
  <c r="H1108" i="1"/>
  <c r="G1110" i="1"/>
  <c r="H1112" i="1"/>
  <c r="G1114" i="1"/>
  <c r="H1116" i="1"/>
  <c r="G1118" i="1"/>
  <c r="H1120" i="1"/>
  <c r="G1122" i="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H1184" i="1"/>
  <c r="H1188" i="1"/>
  <c r="H1192" i="1"/>
  <c r="H1196" i="1"/>
  <c r="H1200" i="1"/>
  <c r="H1204" i="1"/>
  <c r="H1208" i="1"/>
  <c r="H1212" i="1"/>
  <c r="H1218" i="1"/>
  <c r="H1225" i="1"/>
  <c r="H1229" i="1"/>
  <c r="H1233" i="1"/>
  <c r="H1236" i="1"/>
  <c r="H1240" i="1"/>
  <c r="H1244" i="1"/>
  <c r="H1248" i="1"/>
  <c r="H1252" i="1"/>
  <c r="H1256" i="1"/>
  <c r="H1260" i="1"/>
  <c r="H1264" i="1"/>
  <c r="H1268" i="1"/>
  <c r="H1272" i="1"/>
  <c r="H1276" i="1"/>
  <c r="H1280" i="1"/>
  <c r="H1284" i="1"/>
  <c r="H1288" i="1"/>
  <c r="H1292" i="1"/>
  <c r="H1296" i="1"/>
  <c r="H1303" i="1"/>
  <c r="H1307" i="1"/>
  <c r="H1311" i="1"/>
  <c r="G1315" i="1"/>
  <c r="H1315" i="1"/>
  <c r="G1320" i="1"/>
  <c r="H1320" i="1"/>
  <c r="G1323" i="1"/>
  <c r="H1323" i="1"/>
  <c r="G1328" i="1"/>
  <c r="H1328" i="1"/>
  <c r="H1422" i="1"/>
  <c r="G1425" i="1"/>
  <c r="H1425" i="1"/>
  <c r="G1428" i="1"/>
  <c r="H1428" i="1"/>
  <c r="G290" i="9"/>
  <c r="E290" i="9" s="1"/>
  <c r="B290" i="9" s="1"/>
  <c r="D146" i="5"/>
  <c r="F149" i="5"/>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21" i="1"/>
  <c r="H1421" i="1"/>
  <c r="G1430" i="1"/>
  <c r="H1432" i="1"/>
  <c r="H1466" i="1"/>
  <c r="G1466" i="1"/>
  <c r="I1466" i="1" s="1"/>
  <c r="H1477" i="1"/>
  <c r="G1477" i="1"/>
  <c r="I1477" i="1" s="1"/>
  <c r="H1522" i="1"/>
  <c r="G1522" i="1"/>
  <c r="H1533" i="1"/>
  <c r="G1533" i="1"/>
  <c r="H1538" i="1"/>
  <c r="G1538" i="1"/>
  <c r="H1549" i="1"/>
  <c r="G1549" i="1"/>
  <c r="H1554" i="1"/>
  <c r="G1554" i="1"/>
  <c r="H1565" i="1"/>
  <c r="G1565" i="1"/>
  <c r="H1570" i="1"/>
  <c r="G1570" i="1"/>
  <c r="G289" i="9"/>
  <c r="E289" i="9" s="1"/>
  <c r="B289" i="9" s="1"/>
  <c r="F88" i="5"/>
  <c r="D87" i="5"/>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H1417" i="1"/>
  <c r="G1426" i="1"/>
  <c r="G1433" i="1"/>
  <c r="H1433" i="1"/>
  <c r="G1438" i="1"/>
  <c r="H1464" i="1"/>
  <c r="G1464" i="1"/>
  <c r="I1464" i="1" s="1"/>
  <c r="H1474" i="1"/>
  <c r="G1474" i="1"/>
  <c r="I1474" i="1" s="1"/>
  <c r="H1513" i="1"/>
  <c r="G1513" i="1"/>
  <c r="H1518" i="1"/>
  <c r="G1518" i="1"/>
  <c r="H1529" i="1"/>
  <c r="G1529" i="1"/>
  <c r="H1534" i="1"/>
  <c r="G1534" i="1"/>
  <c r="H1545" i="1"/>
  <c r="G1545" i="1"/>
  <c r="H1550" i="1"/>
  <c r="G1550" i="1"/>
  <c r="H1561" i="1"/>
  <c r="G1561" i="1"/>
  <c r="H1566" i="1"/>
  <c r="G1566" i="1"/>
  <c r="F239" i="5"/>
  <c r="D238" i="5"/>
  <c r="D245" i="5"/>
  <c r="F250" i="5"/>
  <c r="G1412" i="1"/>
  <c r="G1416" i="1"/>
  <c r="G1422" i="1"/>
  <c r="G1429" i="1"/>
  <c r="H1429" i="1"/>
  <c r="I1446" i="1"/>
  <c r="I1448" i="1"/>
  <c r="I1450" i="1"/>
  <c r="I1452" i="1"/>
  <c r="H1454" i="1"/>
  <c r="G1454" i="1"/>
  <c r="I1458" i="1"/>
  <c r="I1460" i="1"/>
  <c r="H1462" i="1"/>
  <c r="G1462" i="1"/>
  <c r="I1462" i="1" s="1"/>
  <c r="H1472" i="1"/>
  <c r="G1472" i="1"/>
  <c r="I1472" i="1" s="1"/>
  <c r="H1501" i="1"/>
  <c r="G1501" i="1"/>
  <c r="H1505" i="1"/>
  <c r="G1505" i="1"/>
  <c r="H1509" i="1"/>
  <c r="G1509" i="1"/>
  <c r="H1514" i="1"/>
  <c r="G1514" i="1"/>
  <c r="H1525" i="1"/>
  <c r="G1525" i="1"/>
  <c r="H1530" i="1"/>
  <c r="G1530" i="1"/>
  <c r="H1541" i="1"/>
  <c r="G1541" i="1"/>
  <c r="H1546" i="1"/>
  <c r="G1546" i="1"/>
  <c r="H1557" i="1"/>
  <c r="G1557" i="1"/>
  <c r="H1562" i="1"/>
  <c r="G1562" i="1"/>
  <c r="H1578" i="1"/>
  <c r="G1578" i="1"/>
  <c r="F397" i="4"/>
  <c r="D396" i="4"/>
  <c r="F490" i="4"/>
  <c r="D484" i="4"/>
  <c r="G1419" i="1"/>
  <c r="G1423" i="1"/>
  <c r="G1427" i="1"/>
  <c r="G1431" i="1"/>
  <c r="G1439" i="1"/>
  <c r="I1439" i="1" s="1"/>
  <c r="J1439" i="1"/>
  <c r="G1441" i="1"/>
  <c r="I1441" i="1" s="1"/>
  <c r="J1441" i="1"/>
  <c r="G1443" i="1"/>
  <c r="I1443" i="1" s="1"/>
  <c r="J1443" i="1"/>
  <c r="H1447" i="1"/>
  <c r="G1447" i="1"/>
  <c r="I1447" i="1" s="1"/>
  <c r="H1449" i="1"/>
  <c r="G1449" i="1"/>
  <c r="I1449" i="1" s="1"/>
  <c r="H1451" i="1"/>
  <c r="G1451" i="1"/>
  <c r="I1451" i="1" s="1"/>
  <c r="G1453" i="1"/>
  <c r="H1455" i="1"/>
  <c r="G1455" i="1"/>
  <c r="I1455" i="1" s="1"/>
  <c r="H1457" i="1"/>
  <c r="G1457" i="1"/>
  <c r="I1457" i="1" s="1"/>
  <c r="H1459" i="1"/>
  <c r="G1459" i="1"/>
  <c r="I1459" i="1" s="1"/>
  <c r="H1461" i="1"/>
  <c r="G1461" i="1"/>
  <c r="I1463" i="1"/>
  <c r="I1465" i="1"/>
  <c r="I1467" i="1"/>
  <c r="I1471" i="1"/>
  <c r="I1473" i="1"/>
  <c r="I1476" i="1"/>
  <c r="I1478" i="1"/>
  <c r="H1481" i="1"/>
  <c r="G1481" i="1"/>
  <c r="H1485" i="1"/>
  <c r="G1485" i="1"/>
  <c r="H1489" i="1"/>
  <c r="G1489" i="1"/>
  <c r="H1493" i="1"/>
  <c r="G1493" i="1"/>
  <c r="H1497" i="1"/>
  <c r="G1497" i="1"/>
  <c r="D82" i="4"/>
  <c r="F91" i="4"/>
  <c r="D263" i="4"/>
  <c r="F463" i="4"/>
  <c r="D459" i="4"/>
  <c r="F563" i="4"/>
  <c r="D529" i="4"/>
  <c r="D24" i="8"/>
  <c r="C1499" i="1" s="1"/>
  <c r="C1511" i="1"/>
  <c r="E28" i="9"/>
  <c r="B28" i="9" s="1"/>
  <c r="B34" i="9"/>
  <c r="D50" i="4"/>
  <c r="F65" i="4"/>
  <c r="D152" i="4"/>
  <c r="F159" i="4"/>
  <c r="F169" i="4"/>
  <c r="D196" i="4"/>
  <c r="E298" i="4"/>
  <c r="E420" i="4"/>
  <c r="E593" i="4"/>
  <c r="D587" i="1" s="1"/>
  <c r="G143" i="9"/>
  <c r="E143" i="9" s="1"/>
  <c r="B143" i="9" s="1"/>
  <c r="F603" i="4"/>
  <c r="D12" i="5"/>
  <c r="F19" i="5"/>
  <c r="D68" i="5"/>
  <c r="F191" i="5"/>
  <c r="D190" i="5"/>
  <c r="F259" i="5"/>
  <c r="D258" i="5"/>
  <c r="D35" i="6"/>
  <c r="H1569" i="1"/>
  <c r="G1569" i="1"/>
  <c r="H1573" i="1"/>
  <c r="G1573" i="1"/>
  <c r="H1577" i="1"/>
  <c r="G1577" i="1"/>
  <c r="F8" i="4"/>
  <c r="D7" i="4"/>
  <c r="F352" i="4"/>
  <c r="D351" i="4"/>
  <c r="F422" i="4"/>
  <c r="D421" i="4"/>
  <c r="F6" i="6"/>
  <c r="D5" i="6"/>
  <c r="E7" i="4"/>
  <c r="F112" i="4"/>
  <c r="D106" i="4"/>
  <c r="E152" i="4"/>
  <c r="F164" i="4"/>
  <c r="D163" i="4"/>
  <c r="E196" i="4"/>
  <c r="D192" i="1" s="1"/>
  <c r="D224" i="4"/>
  <c r="F299" i="4"/>
  <c r="F317" i="4"/>
  <c r="D311" i="4"/>
  <c r="F345" i="4"/>
  <c r="D344" i="4"/>
  <c r="D298" i="4" s="1"/>
  <c r="D644" i="4"/>
  <c r="F417" i="4"/>
  <c r="E12" i="5"/>
  <c r="G310" i="9"/>
  <c r="E310" i="9" s="1"/>
  <c r="B310" i="9" s="1"/>
  <c r="F206" i="5"/>
  <c r="E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79" i="9"/>
  <c r="E279" i="9" s="1"/>
  <c r="B279" i="9" s="1"/>
  <c r="G205" i="9"/>
  <c r="E205" i="9" s="1"/>
  <c r="B205" i="9" s="1"/>
  <c r="G201" i="9"/>
  <c r="E201" i="9" s="1"/>
  <c r="B201" i="9" s="1"/>
  <c r="G197" i="9"/>
  <c r="E197" i="9" s="1"/>
  <c r="B197" i="9" s="1"/>
  <c r="G193" i="9"/>
  <c r="E193" i="9" s="1"/>
  <c r="B193" i="9" s="1"/>
  <c r="G192" i="9"/>
  <c r="E192" i="9" s="1"/>
  <c r="G188" i="9"/>
  <c r="E188" i="9" s="1"/>
  <c r="B188"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3" i="9"/>
  <c r="E163" i="9" s="1"/>
  <c r="B163" i="9" s="1"/>
  <c r="G203" i="9"/>
  <c r="E203" i="9" s="1"/>
  <c r="B203" i="9" s="1"/>
  <c r="G199" i="9"/>
  <c r="E199" i="9" s="1"/>
  <c r="B199" i="9" s="1"/>
  <c r="G195" i="9"/>
  <c r="E195" i="9" s="1"/>
  <c r="B195" i="9" s="1"/>
  <c r="G191" i="9"/>
  <c r="E191" i="9" s="1"/>
  <c r="B191" i="9" s="1"/>
  <c r="G187" i="9"/>
  <c r="E187" i="9" s="1"/>
  <c r="B187" i="9" s="1"/>
  <c r="H165" i="9"/>
  <c r="G164" i="9"/>
  <c r="E164" i="9" s="1"/>
  <c r="B164" i="9" s="1"/>
  <c r="G280" i="9"/>
  <c r="E280" i="9" s="1"/>
  <c r="B280" i="9" s="1"/>
  <c r="G165" i="9"/>
  <c r="G161" i="9"/>
  <c r="E161" i="9" s="1"/>
  <c r="B161" i="9" s="1"/>
  <c r="L192" i="9"/>
  <c r="F192" i="9" s="1"/>
  <c r="G166" i="9"/>
  <c r="G204" i="9"/>
  <c r="E204" i="9" s="1"/>
  <c r="B204" i="9" s="1"/>
  <c r="G200" i="9"/>
  <c r="E200" i="9" s="1"/>
  <c r="B200" i="9" s="1"/>
  <c r="G190" i="9"/>
  <c r="E190" i="9" s="1"/>
  <c r="B190" i="9" s="1"/>
  <c r="G162" i="9"/>
  <c r="E162" i="9" s="1"/>
  <c r="B162" i="9" s="1"/>
  <c r="F140" i="4"/>
  <c r="D139" i="4"/>
  <c r="E163" i="4"/>
  <c r="D159" i="1" s="1"/>
  <c r="D215" i="4"/>
  <c r="F369" i="4"/>
  <c r="D363" i="4"/>
  <c r="F478" i="4"/>
  <c r="D472" i="4"/>
  <c r="F516" i="4"/>
  <c r="D515" i="4"/>
  <c r="F568" i="4"/>
  <c r="D567" i="4"/>
  <c r="E580" i="4"/>
  <c r="D574" i="1" s="1"/>
  <c r="F626" i="4"/>
  <c r="D625" i="4"/>
  <c r="F652" i="4"/>
  <c r="G307" i="9"/>
  <c r="F177" i="5"/>
  <c r="D176" i="5"/>
  <c r="H307" i="9"/>
  <c r="E176" i="5"/>
  <c r="E141" i="6"/>
  <c r="F115" i="6"/>
  <c r="D114" i="6"/>
  <c r="B22" i="9"/>
  <c r="E32" i="9"/>
  <c r="B32" i="9" s="1"/>
  <c r="B38" i="9"/>
  <c r="G196" i="9"/>
  <c r="E196" i="9" s="1"/>
  <c r="B196" i="9" s="1"/>
  <c r="F94" i="6"/>
  <c r="E45" i="9"/>
  <c r="B45" i="9" s="1"/>
  <c r="B51" i="9"/>
  <c r="E61" i="9"/>
  <c r="B61" i="9" s="1"/>
  <c r="B67" i="9"/>
  <c r="E77" i="9"/>
  <c r="B77" i="9" s="1"/>
  <c r="B83" i="9"/>
  <c r="E93" i="9"/>
  <c r="B93" i="9" s="1"/>
  <c r="B99" i="9"/>
  <c r="E109" i="9"/>
  <c r="B109" i="9" s="1"/>
  <c r="B115" i="9"/>
  <c r="E125" i="9"/>
  <c r="B125" i="9" s="1"/>
  <c r="E87" i="5"/>
  <c r="D1065" i="1" s="1"/>
  <c r="B47" i="9"/>
  <c r="E57" i="9"/>
  <c r="B57" i="9" s="1"/>
  <c r="B63" i="9"/>
  <c r="E73" i="9"/>
  <c r="B73" i="9" s="1"/>
  <c r="B79" i="9"/>
  <c r="E89" i="9"/>
  <c r="B89" i="9" s="1"/>
  <c r="B95" i="9"/>
  <c r="E105" i="9"/>
  <c r="B105" i="9" s="1"/>
  <c r="B111" i="9"/>
  <c r="E121" i="9"/>
  <c r="B121" i="9" s="1"/>
  <c r="F277" i="9"/>
  <c r="E129" i="9"/>
  <c r="B129" i="9" s="1"/>
  <c r="E137" i="9"/>
  <c r="B137" i="9" s="1"/>
  <c r="E145" i="9"/>
  <c r="B145" i="9" s="1"/>
  <c r="E149" i="9"/>
  <c r="B149" i="9" s="1"/>
  <c r="E153" i="9"/>
  <c r="B153" i="9" s="1"/>
  <c r="E157" i="9"/>
  <c r="B157" i="9" s="1"/>
  <c r="B306" i="9"/>
  <c r="B147" i="9"/>
  <c r="B151" i="9"/>
  <c r="B155" i="9"/>
  <c r="B159" i="9"/>
  <c r="B302" i="9"/>
  <c r="B130" i="9"/>
  <c r="E133" i="9"/>
  <c r="B133" i="9" s="1"/>
  <c r="B138" i="9"/>
  <c r="E141" i="9"/>
  <c r="B141" i="9" s="1"/>
  <c r="B221" i="9"/>
  <c r="B225" i="9"/>
  <c r="B229" i="9"/>
  <c r="B233" i="9"/>
  <c r="B237" i="9"/>
  <c r="B241" i="9"/>
  <c r="B245" i="9"/>
  <c r="B249" i="9"/>
  <c r="B253" i="9"/>
  <c r="B257" i="9"/>
  <c r="B261" i="9"/>
  <c r="B265" i="9"/>
  <c r="B269" i="9"/>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293" i="9"/>
  <c r="B293" i="9" s="1"/>
  <c r="E297" i="9"/>
  <c r="B297" i="9" s="1"/>
  <c r="B273" i="9"/>
  <c r="E285" i="9"/>
  <c r="B285" i="9" s="1"/>
  <c r="B291" i="9"/>
  <c r="B303" i="9"/>
  <c r="C1436" i="1" l="1"/>
  <c r="H29" i="3"/>
  <c r="H1216" i="1"/>
  <c r="H1048" i="1"/>
  <c r="I23" i="3"/>
  <c r="D1214" i="1"/>
  <c r="E307" i="9"/>
  <c r="B307" i="9" s="1"/>
  <c r="H1483" i="1"/>
  <c r="D42" i="8"/>
  <c r="K1450" i="9" s="1"/>
  <c r="G1576" i="1"/>
  <c r="H1576" i="1"/>
  <c r="G411" i="1"/>
  <c r="H411" i="1"/>
  <c r="E350" i="4"/>
  <c r="D345" i="1" s="1"/>
  <c r="G173" i="1"/>
  <c r="H130" i="1"/>
  <c r="G130" i="1"/>
  <c r="H129" i="1"/>
  <c r="G129" i="1"/>
  <c r="F133" i="4"/>
  <c r="F213" i="9"/>
  <c r="B213" i="9" s="1"/>
  <c r="F298" i="4"/>
  <c r="C293" i="1"/>
  <c r="F196" i="4"/>
  <c r="C192" i="1"/>
  <c r="D237" i="5"/>
  <c r="F238" i="5"/>
  <c r="C1215" i="1"/>
  <c r="F567" i="4"/>
  <c r="C561" i="1"/>
  <c r="F215" i="4"/>
  <c r="C211" i="1"/>
  <c r="E7" i="5"/>
  <c r="D990" i="1"/>
  <c r="E6" i="4"/>
  <c r="D3" i="1"/>
  <c r="H1499" i="1"/>
  <c r="G1499" i="1"/>
  <c r="E528" i="4"/>
  <c r="F87" i="5"/>
  <c r="C1065" i="1"/>
  <c r="F146" i="5"/>
  <c r="C1124" i="1"/>
  <c r="E165" i="9"/>
  <c r="B165" i="9" s="1"/>
  <c r="I25" i="3"/>
  <c r="D1329" i="1"/>
  <c r="F311" i="4"/>
  <c r="C306" i="1"/>
  <c r="F224" i="4"/>
  <c r="C220" i="1"/>
  <c r="E151" i="4"/>
  <c r="D148" i="1"/>
  <c r="D420" i="4"/>
  <c r="F421" i="4"/>
  <c r="C415" i="1"/>
  <c r="D6" i="4"/>
  <c r="F7" i="4"/>
  <c r="C3" i="1"/>
  <c r="G309" i="9"/>
  <c r="E309" i="9" s="1"/>
  <c r="B309" i="9" s="1"/>
  <c r="F190" i="5"/>
  <c r="C1167" i="1"/>
  <c r="F12" i="5"/>
  <c r="D7" i="5"/>
  <c r="C990" i="1"/>
  <c r="D414" i="1"/>
  <c r="E68" i="5"/>
  <c r="F68" i="5" s="1"/>
  <c r="F459" i="4"/>
  <c r="C453" i="1"/>
  <c r="F82" i="4"/>
  <c r="C78" i="1"/>
  <c r="F484" i="4"/>
  <c r="C478" i="1"/>
  <c r="I22" i="3"/>
  <c r="E175" i="5"/>
  <c r="D1152" i="1" s="1"/>
  <c r="D1153" i="1"/>
  <c r="H574" i="1"/>
  <c r="G574" i="1"/>
  <c r="F344" i="4"/>
  <c r="C339" i="1"/>
  <c r="F163" i="4"/>
  <c r="C159" i="1"/>
  <c r="D141" i="6"/>
  <c r="G317" i="9" s="1"/>
  <c r="E317" i="9" s="1"/>
  <c r="H24" i="3"/>
  <c r="F5" i="6"/>
  <c r="C1299" i="1"/>
  <c r="F351" i="4"/>
  <c r="D350" i="4"/>
  <c r="C346" i="1"/>
  <c r="F258" i="5"/>
  <c r="C1235" i="1"/>
  <c r="H21" i="3"/>
  <c r="C1046" i="1"/>
  <c r="H1511" i="1"/>
  <c r="G1511" i="1"/>
  <c r="F263" i="4"/>
  <c r="C259" i="1"/>
  <c r="F396" i="4"/>
  <c r="C391" i="1"/>
  <c r="F114" i="6"/>
  <c r="H27" i="3"/>
  <c r="C1408" i="1"/>
  <c r="F472" i="4"/>
  <c r="C466" i="1"/>
  <c r="B192" i="9"/>
  <c r="H587" i="1"/>
  <c r="G587" i="1"/>
  <c r="F50" i="4"/>
  <c r="C46" i="1"/>
  <c r="G1436" i="1"/>
  <c r="H1436" i="1"/>
  <c r="F176" i="5"/>
  <c r="H22" i="3"/>
  <c r="C1153" i="1"/>
  <c r="F625" i="4"/>
  <c r="C619" i="1"/>
  <c r="I28" i="3"/>
  <c r="D1435" i="1"/>
  <c r="F515" i="4"/>
  <c r="C509" i="1"/>
  <c r="F363" i="4"/>
  <c r="C358" i="1"/>
  <c r="F139" i="4"/>
  <c r="C135" i="1"/>
  <c r="E166" i="9"/>
  <c r="B166" i="9" s="1"/>
  <c r="F644" i="4"/>
  <c r="C638" i="1"/>
  <c r="F106" i="4"/>
  <c r="C102" i="1"/>
  <c r="F35" i="6"/>
  <c r="H25" i="3"/>
  <c r="C1329" i="1"/>
  <c r="E407" i="4"/>
  <c r="D402" i="1" s="1"/>
  <c r="D293" i="1"/>
  <c r="F152" i="4"/>
  <c r="D151" i="4"/>
  <c r="H21" i="9"/>
  <c r="G21" i="9"/>
  <c r="C148" i="1"/>
  <c r="F529" i="4"/>
  <c r="D528" i="4"/>
  <c r="C523" i="1"/>
  <c r="F245" i="5"/>
  <c r="C1222" i="1"/>
  <c r="B315" i="9"/>
  <c r="E314" i="9"/>
  <c r="I10" i="3" s="1"/>
  <c r="I34" i="3" l="1"/>
  <c r="C1517" i="1"/>
  <c r="H1517" i="1" s="1"/>
  <c r="G313" i="9"/>
  <c r="E313" i="9" s="1"/>
  <c r="B313" i="9" s="1"/>
  <c r="H19" i="9"/>
  <c r="E19" i="9" s="1"/>
  <c r="B19" i="9" s="1"/>
  <c r="G312" i="9"/>
  <c r="E312" i="9" s="1"/>
  <c r="B312" i="9" s="1"/>
  <c r="E408" i="4"/>
  <c r="D403" i="1" s="1"/>
  <c r="G523" i="1"/>
  <c r="H523" i="1"/>
  <c r="E21" i="9"/>
  <c r="G358" i="1"/>
  <c r="H358" i="1"/>
  <c r="H1153" i="1"/>
  <c r="G1153" i="1"/>
  <c r="G466" i="1"/>
  <c r="H466" i="1"/>
  <c r="G346" i="1"/>
  <c r="H346" i="1"/>
  <c r="H159" i="1"/>
  <c r="G159" i="1"/>
  <c r="H3" i="1"/>
  <c r="G3" i="1"/>
  <c r="I17" i="3"/>
  <c r="E289" i="4"/>
  <c r="E290" i="4" s="1"/>
  <c r="D286" i="1" s="1"/>
  <c r="D147" i="1"/>
  <c r="H1124" i="1"/>
  <c r="G1124" i="1"/>
  <c r="E636" i="4"/>
  <c r="D630" i="1" s="1"/>
  <c r="D522" i="1"/>
  <c r="E412" i="4"/>
  <c r="I16" i="3"/>
  <c r="D2" i="1"/>
  <c r="D636" i="4"/>
  <c r="F528" i="4"/>
  <c r="C522" i="1"/>
  <c r="H102" i="1"/>
  <c r="G102" i="1"/>
  <c r="H391" i="1"/>
  <c r="G391" i="1"/>
  <c r="E635" i="4"/>
  <c r="D629" i="1" s="1"/>
  <c r="F420" i="4"/>
  <c r="D635" i="4"/>
  <c r="C414" i="1"/>
  <c r="G220" i="1"/>
  <c r="H220" i="1"/>
  <c r="H561" i="1"/>
  <c r="G561" i="1"/>
  <c r="H23" i="3"/>
  <c r="F237" i="5"/>
  <c r="C1214" i="1"/>
  <c r="G293" i="1"/>
  <c r="H293" i="1"/>
  <c r="H1222" i="1"/>
  <c r="G1222" i="1"/>
  <c r="D289" i="4"/>
  <c r="F151" i="4"/>
  <c r="H17" i="3"/>
  <c r="C147" i="1"/>
  <c r="G1329" i="1"/>
  <c r="H1329" i="1"/>
  <c r="H135" i="1"/>
  <c r="G135" i="1"/>
  <c r="H509" i="1"/>
  <c r="G509" i="1"/>
  <c r="H619" i="1"/>
  <c r="G619" i="1"/>
  <c r="H46" i="1"/>
  <c r="G46" i="1"/>
  <c r="G1408" i="1"/>
  <c r="H1408" i="1"/>
  <c r="H1235" i="1"/>
  <c r="G1235" i="1"/>
  <c r="F141" i="6"/>
  <c r="H28" i="3"/>
  <c r="C1435" i="1"/>
  <c r="H9" i="3" s="1"/>
  <c r="H339" i="1"/>
  <c r="G339" i="1"/>
  <c r="G990" i="1"/>
  <c r="H990" i="1"/>
  <c r="D290" i="4"/>
  <c r="D412" i="4"/>
  <c r="F6" i="4"/>
  <c r="H16" i="3"/>
  <c r="C2" i="1"/>
  <c r="H1065" i="1"/>
  <c r="G1065" i="1"/>
  <c r="E6" i="5"/>
  <c r="I20" i="3"/>
  <c r="D985" i="1"/>
  <c r="H192" i="1"/>
  <c r="G192" i="1"/>
  <c r="F350" i="4"/>
  <c r="D408" i="4"/>
  <c r="C345" i="1"/>
  <c r="H478" i="1"/>
  <c r="G478" i="1"/>
  <c r="H453" i="1"/>
  <c r="G453" i="1"/>
  <c r="H1167" i="1"/>
  <c r="G1167" i="1"/>
  <c r="G148" i="1"/>
  <c r="H148" i="1"/>
  <c r="G638" i="1"/>
  <c r="H638" i="1"/>
  <c r="D175" i="5"/>
  <c r="G259" i="1"/>
  <c r="H259" i="1"/>
  <c r="H1299" i="1"/>
  <c r="G1299" i="1"/>
  <c r="E316" i="9"/>
  <c r="B317" i="9"/>
  <c r="G78" i="1"/>
  <c r="H78" i="1"/>
  <c r="I21" i="3"/>
  <c r="D1046" i="1"/>
  <c r="H1046" i="1" s="1"/>
  <c r="F7" i="5"/>
  <c r="D6" i="5"/>
  <c r="H20" i="3"/>
  <c r="C985" i="1"/>
  <c r="G415" i="1"/>
  <c r="H415" i="1"/>
  <c r="H306" i="1"/>
  <c r="G306" i="1"/>
  <c r="G211" i="1"/>
  <c r="H211" i="1"/>
  <c r="H1215" i="1"/>
  <c r="G1215" i="1"/>
  <c r="D407" i="4"/>
  <c r="H11" i="3" l="1"/>
  <c r="N3" i="9" s="1"/>
  <c r="G1517" i="1"/>
  <c r="E311" i="9"/>
  <c r="F407" i="4"/>
  <c r="C402" i="1"/>
  <c r="H2" i="1"/>
  <c r="G2" i="1"/>
  <c r="F290" i="4"/>
  <c r="C286" i="1"/>
  <c r="D291" i="4"/>
  <c r="F289" i="4"/>
  <c r="D413" i="4"/>
  <c r="D414" i="4" s="1"/>
  <c r="C285" i="1"/>
  <c r="G414" i="1"/>
  <c r="H414" i="1"/>
  <c r="G522" i="1"/>
  <c r="H522" i="1"/>
  <c r="E291" i="4"/>
  <c r="D287" i="1" s="1"/>
  <c r="E413" i="4"/>
  <c r="D285" i="1"/>
  <c r="B21" i="9"/>
  <c r="G985" i="1"/>
  <c r="H985" i="1"/>
  <c r="K3" i="9"/>
  <c r="I9" i="3"/>
  <c r="H345" i="1"/>
  <c r="G345" i="1"/>
  <c r="H147" i="1"/>
  <c r="G147" i="1"/>
  <c r="H1214" i="1"/>
  <c r="G1214" i="1"/>
  <c r="F635" i="4"/>
  <c r="C629" i="1"/>
  <c r="G1046" i="1"/>
  <c r="F175" i="5"/>
  <c r="C1152" i="1"/>
  <c r="F408" i="4"/>
  <c r="C403" i="1"/>
  <c r="G1435" i="1"/>
  <c r="H1435" i="1"/>
  <c r="G284" i="9"/>
  <c r="E284" i="9" s="1"/>
  <c r="B284" i="9" s="1"/>
  <c r="G278" i="9"/>
  <c r="F6" i="5"/>
  <c r="C984" i="1"/>
  <c r="D639" i="4"/>
  <c r="F412" i="4"/>
  <c r="C407" i="1"/>
  <c r="H278" i="9"/>
  <c r="D984" i="1"/>
  <c r="F636" i="4"/>
  <c r="C630" i="1"/>
  <c r="E639" i="4"/>
  <c r="E414" i="4"/>
  <c r="D409" i="1" s="1"/>
  <c r="D407" i="1"/>
  <c r="I11" i="3" l="1"/>
  <c r="G285" i="1"/>
  <c r="H285" i="1"/>
  <c r="H286" i="1"/>
  <c r="G286" i="1"/>
  <c r="F291" i="4"/>
  <c r="C287" i="1"/>
  <c r="D633" i="1"/>
  <c r="G630" i="1"/>
  <c r="H630" i="1"/>
  <c r="D641" i="4"/>
  <c r="F639" i="4"/>
  <c r="C633" i="1"/>
  <c r="D640" i="4"/>
  <c r="D415" i="4"/>
  <c r="F413" i="4"/>
  <c r="C408" i="1"/>
  <c r="H402" i="1"/>
  <c r="G402" i="1"/>
  <c r="G629" i="1"/>
  <c r="H629" i="1"/>
  <c r="F414" i="4"/>
  <c r="C409" i="1"/>
  <c r="H8" i="3"/>
  <c r="G984" i="1"/>
  <c r="H984" i="1"/>
  <c r="H1152" i="1"/>
  <c r="G1152" i="1"/>
  <c r="H407" i="1"/>
  <c r="G407" i="1"/>
  <c r="E278" i="9"/>
  <c r="H403" i="1"/>
  <c r="G403" i="1"/>
  <c r="E640" i="4"/>
  <c r="E641" i="4" s="1"/>
  <c r="E415" i="4"/>
  <c r="D410" i="1" s="1"/>
  <c r="D408" i="1"/>
  <c r="D635" i="1" l="1"/>
  <c r="E277" i="9"/>
  <c r="I8" i="3" s="1"/>
  <c r="B278" i="9"/>
  <c r="H409" i="1"/>
  <c r="G409" i="1"/>
  <c r="F415" i="4"/>
  <c r="C410" i="1"/>
  <c r="F641" i="4"/>
  <c r="C635" i="1"/>
  <c r="F640" i="4"/>
  <c r="D642" i="4"/>
  <c r="C634" i="1"/>
  <c r="G287" i="1"/>
  <c r="H287" i="1"/>
  <c r="M3" i="9"/>
  <c r="E642" i="4"/>
  <c r="D634" i="1"/>
  <c r="H408" i="1"/>
  <c r="G408" i="1"/>
  <c r="G633" i="1"/>
  <c r="H633" i="1"/>
  <c r="G635" i="1" l="1"/>
  <c r="H635" i="1"/>
  <c r="H410" i="1"/>
  <c r="G410" i="1"/>
  <c r="H634" i="1"/>
  <c r="G634" i="1"/>
  <c r="F642" i="4"/>
  <c r="D646" i="4"/>
  <c r="C636" i="1"/>
  <c r="D645" i="4"/>
  <c r="E646" i="4"/>
  <c r="D636" i="1"/>
  <c r="E645" i="4"/>
  <c r="G276" i="9" l="1"/>
  <c r="E276" i="9" s="1"/>
  <c r="B276" i="9" s="1"/>
  <c r="I18" i="3"/>
  <c r="D639" i="1"/>
  <c r="H18" i="3"/>
  <c r="F645" i="4"/>
  <c r="C639" i="1"/>
  <c r="F646" i="4"/>
  <c r="H19" i="3"/>
  <c r="C640" i="1"/>
  <c r="I19" i="3"/>
  <c r="D640" i="1"/>
  <c r="H636" i="1"/>
  <c r="G636" i="1"/>
  <c r="H7" i="3"/>
  <c r="G640" i="1" l="1"/>
  <c r="H640" i="1"/>
  <c r="J3" i="9"/>
  <c r="H639" i="1"/>
  <c r="G639" i="1"/>
  <c r="G274" i="9" l="1"/>
  <c r="M272" i="9"/>
  <c r="H274" i="9"/>
  <c r="L272" i="9"/>
  <c r="H18" i="9"/>
  <c r="G18" i="9"/>
  <c r="H15" i="9"/>
  <c r="G17" i="9"/>
  <c r="L16" i="9"/>
  <c r="J13" i="9"/>
  <c r="I9" i="9"/>
  <c r="I8" i="9"/>
  <c r="J10" i="9"/>
  <c r="K5" i="9"/>
  <c r="J9" i="9"/>
  <c r="M16" i="9"/>
  <c r="I17" i="9"/>
  <c r="H16" i="9"/>
  <c r="I12" i="9"/>
  <c r="K9" i="9"/>
  <c r="J5" i="9"/>
  <c r="K12" i="9"/>
  <c r="K8" i="9"/>
  <c r="J17" i="9"/>
  <c r="K11" i="9"/>
  <c r="I5" i="9"/>
  <c r="K10" i="9"/>
  <c r="I11" i="9"/>
  <c r="J6" i="9"/>
  <c r="I6" i="9"/>
  <c r="G16" i="9"/>
  <c r="G15" i="9"/>
  <c r="I13" i="9"/>
  <c r="J8" i="9"/>
  <c r="J7" i="9"/>
  <c r="H17" i="9"/>
  <c r="J12" i="9"/>
  <c r="K7" i="9"/>
  <c r="J11" i="9"/>
  <c r="K6" i="9"/>
  <c r="K13" i="9"/>
  <c r="I7" i="9"/>
  <c r="M15" i="9"/>
  <c r="L15" i="9"/>
  <c r="E5" i="9" l="1"/>
  <c r="B5" i="9" s="1"/>
  <c r="E18" i="9"/>
  <c r="B18" i="9" s="1"/>
  <c r="F15" i="9"/>
  <c r="E15" i="9"/>
  <c r="F272" i="9"/>
  <c r="B272" i="9" s="1"/>
  <c r="E274" i="9"/>
  <c r="B274" i="9" s="1"/>
  <c r="E11" i="9"/>
  <c r="B11" i="9" s="1"/>
  <c r="E8" i="9"/>
  <c r="B8" i="9" s="1"/>
  <c r="E7" i="9"/>
  <c r="B7" i="9" s="1"/>
  <c r="E10" i="9"/>
  <c r="B10" i="9" s="1"/>
  <c r="E16" i="9"/>
  <c r="E12" i="9"/>
  <c r="B12" i="9" s="1"/>
  <c r="E9" i="9"/>
  <c r="B9" i="9" s="1"/>
  <c r="E6" i="9"/>
  <c r="B6" i="9" s="1"/>
  <c r="E17" i="9"/>
  <c r="B17" i="9" s="1"/>
  <c r="E13" i="9"/>
  <c r="B13" i="9" s="1"/>
  <c r="F16" i="9"/>
  <c r="E20" i="9"/>
  <c r="I7" i="3" s="1"/>
  <c r="B15" i="9" l="1"/>
  <c r="F14" i="9"/>
  <c r="F20" i="9"/>
  <c r="E14" i="9"/>
  <c r="B16"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<sst xmlns="http://schemas.openxmlformats.org/spreadsheetml/2006/main" count="4369" uniqueCount="3421">
  <si>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</si>
  <si>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</si>
  <si>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</si>
  <si>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</si>
  <si>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</si>
  <si>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</si>
  <si>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</si>
  <si>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</si>
  <si>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</si>
  <si>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</si>
  <si>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</si>
  <si>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</si>
  <si>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</si>
  <si>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</si>
  <si>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</si>
  <si>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</si>
  <si>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</si>
  <si>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</si>
  <si>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</si>
  <si>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</si>
  <si>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</si>
  <si>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</si>
  <si>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</si>
  <si>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</si>
  <si>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</si>
  <si>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</si>
  <si>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</si>
  <si>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</si>
  <si>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</si>
  <si>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</si>
  <si>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</si>
  <si>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TREĆA EKONOMSKA ŠKOLA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</si>
  <si>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</si>
  <si>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</si>
  <si>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</si>
  <si>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</si>
  <si>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</si>
  <si>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</si>
  <si>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</si>
  <si>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</si>
  <si>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</si>
  <si>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</si>
  <si>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</si>
  <si>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</si>
  <si>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</si>
  <si>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</si>
  <si>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</si>
  <si>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</si>
  <si>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</si>
  <si>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16939 - TREĆA EKONOMSKA ŠKOLA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</si>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</sst>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1304071.8300000003</v>
      </c>
      <c r="D2" s="6">
        <f>'PR-RAS'!E6</f>
        <v>1562765.89</v>
      </c>
      <c r="E2" s="6">
        <v>0</v>
      </c>
      <c r="F2" s="6">
        <v>0</v>
      </c>
      <c r="G2" s="7">
        <f t="shared" ref="G2:G264" si="0">(B2/1000)*(C2*1+D2*2)</f>
        <v>4429.6036100000001</v>
      </c>
      <c r="H2" s="7">
        <f t="shared" ref="H2:H264" si="1">ABS(C2-ROUND(C2,0))+ABS(D2-ROUND(D2,0))</f>
        <v>0.27999999979510903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1189739.2300000002</v>
      </c>
      <c r="D46" s="1">
        <f>'PR-RAS'!E50</f>
        <v>1346051.16</v>
      </c>
      <c r="E46" s="1">
        <v>0</v>
      </c>
      <c r="F46" s="1">
        <v>0</v>
      </c>
      <c r="G46" s="2">
        <f t="shared" si="0"/>
        <v>174682.86974999998</v>
      </c>
      <c r="H46" s="2">
        <f t="shared" si="1"/>
        <v>0.39000000013038516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1181769.6800000002</v>
      </c>
      <c r="D64" s="1">
        <f>'PR-RAS'!E68</f>
        <v>1335464.75</v>
      </c>
      <c r="E64" s="1">
        <v>0</v>
      </c>
      <c r="F64" s="1">
        <v>0</v>
      </c>
      <c r="G64" s="2">
        <f t="shared" si="0"/>
        <v>242720.04834000001</v>
      </c>
      <c r="H64" s="2">
        <f t="shared" si="1"/>
        <v>0.56999999983236194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1181106.07</v>
      </c>
      <c r="D65" s="1">
        <f>'PR-RAS'!E69</f>
        <v>1334801.75</v>
      </c>
      <c r="E65" s="1">
        <v>0</v>
      </c>
      <c r="F65" s="1">
        <v>0</v>
      </c>
      <c r="G65" s="2">
        <f t="shared" si="0"/>
        <v>246445.41248000003</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663.61</v>
      </c>
      <c r="D66" s="1">
        <f>'PR-RAS'!E70</f>
        <v>663</v>
      </c>
      <c r="E66" s="1">
        <v>0</v>
      </c>
      <c r="F66" s="1">
        <v>0</v>
      </c>
      <c r="G66" s="2">
        <f t="shared" si="0"/>
        <v>129.32465000000002</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4117.1099999999997</v>
      </c>
      <c r="D70" s="1">
        <f>'PR-RAS'!E74</f>
        <v>7902</v>
      </c>
      <c r="E70" s="1">
        <v>0</v>
      </c>
      <c r="F70" s="1">
        <v>0</v>
      </c>
      <c r="G70" s="2">
        <f t="shared" si="0"/>
        <v>1374.5565900000001</v>
      </c>
      <c r="H70" s="2">
        <f t="shared" si="1"/>
        <v>0.10999999999967258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4117.1099999999997</v>
      </c>
      <c r="D71" s="1">
        <f>'PR-RAS'!E75</f>
        <v>7902</v>
      </c>
      <c r="E71" s="1">
        <v>0</v>
      </c>
      <c r="F71" s="1">
        <v>0</v>
      </c>
      <c r="G71" s="2">
        <f t="shared" si="0"/>
        <v>1394.4777000000001</v>
      </c>
      <c r="H71" s="2">
        <f t="shared" si="1"/>
        <v>0.10999999999967258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3852.44</v>
      </c>
      <c r="D73" s="1">
        <f>'PR-RAS'!E77</f>
        <v>2684.41</v>
      </c>
      <c r="E73" s="1">
        <v>0</v>
      </c>
      <c r="F73" s="1">
        <v>0</v>
      </c>
      <c r="G73" s="2">
        <f t="shared" si="0"/>
        <v>663.93071999999995</v>
      </c>
      <c r="H73" s="2">
        <f t="shared" si="1"/>
        <v>0.84999999999990905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3852.44</v>
      </c>
      <c r="D76" s="1">
        <f>'PR-RAS'!E80</f>
        <v>2684.41</v>
      </c>
      <c r="E76" s="1">
        <v>0</v>
      </c>
      <c r="F76" s="1">
        <v>0</v>
      </c>
      <c r="G76" s="2">
        <f t="shared" si="0"/>
        <v>691.59450000000004</v>
      </c>
      <c r="H76" s="2">
        <f t="shared" si="1"/>
        <v>0.84999999999990905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0.93</v>
      </c>
      <c r="D78" s="1">
        <f>'PR-RAS'!E82</f>
        <v>0.17</v>
      </c>
      <c r="E78" s="1">
        <v>0</v>
      </c>
      <c r="F78" s="1">
        <v>0</v>
      </c>
      <c r="G78" s="2">
        <f t="shared" si="0"/>
        <v>9.7790000000000002E-2</v>
      </c>
      <c r="H78" s="2">
        <f t="shared" si="1"/>
        <v>0.23999999999999996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0.93</v>
      </c>
      <c r="D79" s="1">
        <f>'PR-RAS'!E83</f>
        <v>0.17</v>
      </c>
      <c r="E79" s="1">
        <v>0</v>
      </c>
      <c r="F79" s="1">
        <v>0</v>
      </c>
      <c r="G79" s="2">
        <f t="shared" si="0"/>
        <v>9.9059999999999995E-2</v>
      </c>
      <c r="H79" s="2">
        <f t="shared" si="1"/>
        <v>0.23999999999999996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0.93</v>
      </c>
      <c r="D81" s="1">
        <f>'PR-RAS'!E85</f>
        <v>0.17</v>
      </c>
      <c r="E81" s="1">
        <v>0</v>
      </c>
      <c r="F81" s="1">
        <v>0</v>
      </c>
      <c r="G81" s="2">
        <f t="shared" si="0"/>
        <v>0.10160000000000001</v>
      </c>
      <c r="H81" s="2">
        <f t="shared" si="1"/>
        <v>0.23999999999999996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3794.08</v>
      </c>
      <c r="D102" s="1">
        <f>'PR-RAS'!E106</f>
        <v>6219.07</v>
      </c>
      <c r="E102" s="1">
        <v>0</v>
      </c>
      <c r="F102" s="1">
        <v>0</v>
      </c>
      <c r="G102" s="2">
        <f t="shared" si="0"/>
        <v>1639.4542200000001</v>
      </c>
      <c r="H102" s="2">
        <f t="shared" si="1"/>
        <v>0.1499999999996362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3794.08</v>
      </c>
      <c r="D108" s="1">
        <f>'PR-RAS'!E112</f>
        <v>6219.07</v>
      </c>
      <c r="E108" s="1">
        <v>0</v>
      </c>
      <c r="F108" s="1">
        <v>0</v>
      </c>
      <c r="G108" s="2">
        <f t="shared" si="0"/>
        <v>1736.84754</v>
      </c>
      <c r="H108" s="2">
        <f t="shared" si="1"/>
        <v>0.1499999999996362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3794.08</v>
      </c>
      <c r="D113" s="1">
        <f>'PR-RAS'!E117</f>
        <v>6219.07</v>
      </c>
      <c r="E113" s="1">
        <v>0</v>
      </c>
      <c r="F113" s="1">
        <v>0</v>
      </c>
      <c r="G113" s="2">
        <f t="shared" si="0"/>
        <v>1818.00864</v>
      </c>
      <c r="H113" s="2">
        <f t="shared" si="1"/>
        <v>0.1499999999996362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20445.510000000002</v>
      </c>
      <c r="D120" s="1">
        <f>'PR-RAS'!E124</f>
        <v>23277.02</v>
      </c>
      <c r="E120" s="1">
        <v>0</v>
      </c>
      <c r="F120" s="1">
        <v>0</v>
      </c>
      <c r="G120" s="2">
        <f t="shared" si="0"/>
        <v>7972.9464500000004</v>
      </c>
      <c r="H120" s="2">
        <f t="shared" si="1"/>
        <v>0.50999999999839929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18786.47</v>
      </c>
      <c r="D121" s="1">
        <f>'PR-RAS'!E125</f>
        <v>23152.02</v>
      </c>
      <c r="E121" s="1">
        <v>0</v>
      </c>
      <c r="F121" s="1">
        <v>0</v>
      </c>
      <c r="G121" s="2">
        <f t="shared" si="0"/>
        <v>7810.8612000000003</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18786.47</v>
      </c>
      <c r="D123" s="1">
        <f>'PR-RAS'!E127</f>
        <v>23152.02</v>
      </c>
      <c r="E123" s="1">
        <v>0</v>
      </c>
      <c r="F123" s="1">
        <v>0</v>
      </c>
      <c r="G123" s="2">
        <f t="shared" si="0"/>
        <v>7941.0422200000003</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1659.04</v>
      </c>
      <c r="D124" s="1">
        <f>'PR-RAS'!E128</f>
        <v>125</v>
      </c>
      <c r="E124" s="1">
        <v>0</v>
      </c>
      <c r="F124" s="1">
        <v>0</v>
      </c>
      <c r="G124" s="2">
        <f t="shared" si="0"/>
        <v>234.81191999999999</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1659.04</v>
      </c>
      <c r="D126" s="1">
        <f>'PR-RAS'!E130</f>
        <v>125</v>
      </c>
      <c r="E126" s="1">
        <v>0</v>
      </c>
      <c r="F126" s="1">
        <v>0</v>
      </c>
      <c r="G126" s="2">
        <f t="shared" si="0"/>
        <v>238.63</v>
      </c>
      <c r="H126" s="2">
        <f t="shared" si="1"/>
        <v>3.999999999996362E-2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90092.08</v>
      </c>
      <c r="D129" s="1">
        <f>'PR-RAS'!E133</f>
        <v>187218.47</v>
      </c>
      <c r="E129" s="1">
        <v>0</v>
      </c>
      <c r="F129" s="1">
        <v>0</v>
      </c>
      <c r="G129" s="2">
        <f t="shared" si="0"/>
        <v>59459.71456</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90092.08</v>
      </c>
      <c r="D130" s="1">
        <f>'PR-RAS'!E134</f>
        <v>187218.47</v>
      </c>
      <c r="E130" s="1">
        <v>0</v>
      </c>
      <c r="F130" s="1">
        <v>0</v>
      </c>
      <c r="G130" s="2">
        <f t="shared" si="0"/>
        <v>59924.243580000002</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89400.88</v>
      </c>
      <c r="D131" s="1">
        <f>'PR-RAS'!E135</f>
        <v>123613.67</v>
      </c>
      <c r="E131" s="1">
        <v>0</v>
      </c>
      <c r="F131" s="1">
        <v>0</v>
      </c>
      <c r="G131" s="2">
        <f t="shared" si="0"/>
        <v>43761.668599999997</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691.2</v>
      </c>
      <c r="D132" s="1">
        <f>'PR-RAS'!E136</f>
        <v>63604.800000000003</v>
      </c>
      <c r="E132" s="1">
        <v>0</v>
      </c>
      <c r="F132" s="1">
        <v>0</v>
      </c>
      <c r="G132" s="2">
        <f t="shared" si="0"/>
        <v>16755.004800000002</v>
      </c>
      <c r="H132" s="2">
        <f t="shared" si="1"/>
        <v>0.39999999999713509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1302710.97</v>
      </c>
      <c r="D147" s="1">
        <f>'PR-RAS'!E151</f>
        <v>1497413.56</v>
      </c>
      <c r="E147" s="1">
        <v>0</v>
      </c>
      <c r="F147" s="1">
        <v>0</v>
      </c>
      <c r="G147" s="2">
        <f t="shared" si="0"/>
        <v>627440.56113999989</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1173250.6400000001</v>
      </c>
      <c r="D148" s="1">
        <f>'PR-RAS'!E152</f>
        <v>1332694.48</v>
      </c>
      <c r="E148" s="1">
        <v>0</v>
      </c>
      <c r="F148" s="1">
        <v>0</v>
      </c>
      <c r="G148" s="2">
        <f t="shared" si="0"/>
        <v>564280.02119999996</v>
      </c>
      <c r="H148" s="2">
        <f t="shared" si="1"/>
        <v>0.83999999985098839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978565.81</v>
      </c>
      <c r="D149" s="1">
        <f>'PR-RAS'!E153</f>
        <v>1120230.73</v>
      </c>
      <c r="E149" s="1">
        <v>0</v>
      </c>
      <c r="F149" s="1">
        <v>0</v>
      </c>
      <c r="G149" s="2">
        <f t="shared" si="0"/>
        <v>476416.03595999995</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978565.81</v>
      </c>
      <c r="D150" s="1">
        <f>'PR-RAS'!E154</f>
        <v>1120230.73</v>
      </c>
      <c r="E150" s="1">
        <v>0</v>
      </c>
      <c r="F150" s="1">
        <v>0</v>
      </c>
      <c r="G150" s="2">
        <f t="shared" si="0"/>
        <v>479635.06322999997</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48812.83</v>
      </c>
      <c r="D154" s="1">
        <f>'PR-RAS'!E158</f>
        <v>50958.89</v>
      </c>
      <c r="E154" s="1">
        <v>0</v>
      </c>
      <c r="F154" s="1">
        <v>0</v>
      </c>
      <c r="G154" s="2">
        <f t="shared" si="0"/>
        <v>23061.783329999998</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145872</v>
      </c>
      <c r="D155" s="1">
        <f>'PR-RAS'!E159</f>
        <v>161504.86000000002</v>
      </c>
      <c r="E155" s="1">
        <v>0</v>
      </c>
      <c r="F155" s="1">
        <v>0</v>
      </c>
      <c r="G155" s="2">
        <f t="shared" si="0"/>
        <v>72207.784880000007</v>
      </c>
      <c r="H155" s="2">
        <f t="shared" si="1"/>
        <v>0.13999999998486601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145711.01</v>
      </c>
      <c r="D157" s="1">
        <f>'PR-RAS'!E161</f>
        <v>161502.97</v>
      </c>
      <c r="E157" s="1">
        <v>0</v>
      </c>
      <c r="F157" s="1">
        <v>0</v>
      </c>
      <c r="G157" s="2">
        <f t="shared" si="0"/>
        <v>73119.844200000007</v>
      </c>
      <c r="H157" s="2">
        <f t="shared" si="1"/>
        <v>4.0000000008149073E-2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160.99</v>
      </c>
      <c r="D158" s="1">
        <f>'PR-RAS'!E162</f>
        <v>1.89</v>
      </c>
      <c r="E158" s="1">
        <v>0</v>
      </c>
      <c r="F158" s="1">
        <v>0</v>
      </c>
      <c r="G158" s="2">
        <f t="shared" si="0"/>
        <v>25.86889</v>
      </c>
      <c r="H158" s="2">
        <f t="shared" si="1"/>
        <v>0.119999999999991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126925.68</v>
      </c>
      <c r="D159" s="1">
        <f>'PR-RAS'!E163</f>
        <v>161954.54999999999</v>
      </c>
      <c r="E159" s="1">
        <v>0</v>
      </c>
      <c r="F159" s="1">
        <v>0</v>
      </c>
      <c r="G159" s="2">
        <f t="shared" si="0"/>
        <v>71231.895239999998</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45466.52</v>
      </c>
      <c r="D160" s="1">
        <f>'PR-RAS'!E164</f>
        <v>40654.559999999998</v>
      </c>
      <c r="E160" s="1">
        <v>0</v>
      </c>
      <c r="F160" s="1">
        <v>0</v>
      </c>
      <c r="G160" s="2">
        <f t="shared" si="0"/>
        <v>20157.326759999996</v>
      </c>
      <c r="H160" s="2">
        <f t="shared" si="1"/>
        <v>0.92000000000552973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16409.919999999998</v>
      </c>
      <c r="D161" s="1">
        <f>'PR-RAS'!E165</f>
        <v>12122.96</v>
      </c>
      <c r="E161" s="1">
        <v>0</v>
      </c>
      <c r="F161" s="1">
        <v>0</v>
      </c>
      <c r="G161" s="2">
        <f t="shared" si="0"/>
        <v>6504.9343999999992</v>
      </c>
      <c r="H161" s="2">
        <f t="shared" si="1"/>
        <v>0.12000000000261934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28650.93</v>
      </c>
      <c r="D162" s="1">
        <f>'PR-RAS'!E166</f>
        <v>27651.599999999999</v>
      </c>
      <c r="E162" s="1">
        <v>0</v>
      </c>
      <c r="F162" s="1">
        <v>0</v>
      </c>
      <c r="G162" s="2">
        <f t="shared" si="0"/>
        <v>13516.614930000002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405.67</v>
      </c>
      <c r="D163" s="1">
        <f>'PR-RAS'!E167</f>
        <v>880</v>
      </c>
      <c r="E163" s="1">
        <v>0</v>
      </c>
      <c r="F163" s="1">
        <v>0</v>
      </c>
      <c r="G163" s="2">
        <f t="shared" si="0"/>
        <v>350.83854000000002</v>
      </c>
      <c r="H163" s="2">
        <f t="shared" si="1"/>
        <v>0.32999999999998408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24987.24</v>
      </c>
      <c r="D165" s="1">
        <f>'PR-RAS'!E169</f>
        <v>36029.820000000007</v>
      </c>
      <c r="E165" s="1">
        <v>0</v>
      </c>
      <c r="F165" s="1">
        <v>0</v>
      </c>
      <c r="G165" s="2">
        <f t="shared" si="0"/>
        <v>15915.688320000003</v>
      </c>
      <c r="H165" s="2">
        <f t="shared" si="1"/>
        <v>0.41999999999461579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9581.73</v>
      </c>
      <c r="D166" s="1">
        <f>'PR-RAS'!E170</f>
        <v>17421.060000000001</v>
      </c>
      <c r="E166" s="1">
        <v>0</v>
      </c>
      <c r="F166" s="1">
        <v>0</v>
      </c>
      <c r="G166" s="2">
        <f t="shared" si="0"/>
        <v>7329.9352500000014</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2999.9</v>
      </c>
      <c r="D167" s="1">
        <f>'PR-RAS'!E171</f>
        <v>2558.58</v>
      </c>
      <c r="E167" s="1">
        <v>0</v>
      </c>
      <c r="F167" s="1">
        <v>0</v>
      </c>
      <c r="G167" s="2">
        <f t="shared" si="0"/>
        <v>1347.4319599999999</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11166.01</v>
      </c>
      <c r="D168" s="1">
        <f>'PR-RAS'!E172</f>
        <v>12756.66</v>
      </c>
      <c r="E168" s="1">
        <v>0</v>
      </c>
      <c r="F168" s="1">
        <v>0</v>
      </c>
      <c r="G168" s="2">
        <f t="shared" si="0"/>
        <v>6125.4481100000003</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895.81</v>
      </c>
      <c r="D169" s="1">
        <f>'PR-RAS'!E173</f>
        <v>1471.67</v>
      </c>
      <c r="E169" s="1">
        <v>0</v>
      </c>
      <c r="F169" s="1">
        <v>0</v>
      </c>
      <c r="G169" s="2">
        <f t="shared" si="0"/>
        <v>644.97720000000004</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343.79</v>
      </c>
      <c r="D170" s="1">
        <f>'PR-RAS'!E174</f>
        <v>1307.73</v>
      </c>
      <c r="E170" s="1">
        <v>0</v>
      </c>
      <c r="F170" s="1">
        <v>0</v>
      </c>
      <c r="G170" s="2">
        <f t="shared" si="0"/>
        <v>500.11325000000005</v>
      </c>
      <c r="H170" s="2">
        <f t="shared" si="1"/>
        <v>0.47999999999996135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514.12</v>
      </c>
      <c r="E172" s="1">
        <v>0</v>
      </c>
      <c r="F172" s="1">
        <v>0</v>
      </c>
      <c r="G172" s="2">
        <f t="shared" si="0"/>
        <v>175.82904000000002</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38905.679999999993</v>
      </c>
      <c r="D173" s="1">
        <f>'PR-RAS'!E177</f>
        <v>73376.800000000003</v>
      </c>
      <c r="E173" s="1">
        <v>0</v>
      </c>
      <c r="F173" s="1">
        <v>0</v>
      </c>
      <c r="G173" s="2">
        <f t="shared" si="0"/>
        <v>31933.396159999997</v>
      </c>
      <c r="H173" s="2">
        <f t="shared" si="1"/>
        <v>0.52000000000407454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2936.19</v>
      </c>
      <c r="D174" s="1">
        <f>'PR-RAS'!E178</f>
        <v>2279.9499999999998</v>
      </c>
      <c r="E174" s="1">
        <v>0</v>
      </c>
      <c r="F174" s="1">
        <v>0</v>
      </c>
      <c r="G174" s="2">
        <f t="shared" si="0"/>
        <v>1296.82357</v>
      </c>
      <c r="H174" s="2">
        <f t="shared" si="1"/>
        <v>0.24000000000023647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8125.61</v>
      </c>
      <c r="D175" s="1">
        <f>'PR-RAS'!E179</f>
        <v>36257.9</v>
      </c>
      <c r="E175" s="1">
        <v>0</v>
      </c>
      <c r="F175" s="1">
        <v>0</v>
      </c>
      <c r="G175" s="2">
        <f t="shared" si="0"/>
        <v>14031.60534</v>
      </c>
      <c r="H175" s="2">
        <f t="shared" si="1"/>
        <v>0.48999999999887223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497.71</v>
      </c>
      <c r="D176" s="1">
        <f>'PR-RAS'!E180</f>
        <v>0</v>
      </c>
      <c r="E176" s="1">
        <v>0</v>
      </c>
      <c r="F176" s="1">
        <v>0</v>
      </c>
      <c r="G176" s="2">
        <f t="shared" si="0"/>
        <v>87.099249999999998</v>
      </c>
      <c r="H176" s="2">
        <f t="shared" si="1"/>
        <v>0.29000000000002046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6923.27</v>
      </c>
      <c r="D177" s="1">
        <f>'PR-RAS'!E181</f>
        <v>8348.3700000000008</v>
      </c>
      <c r="E177" s="1">
        <v>0</v>
      </c>
      <c r="F177" s="1">
        <v>0</v>
      </c>
      <c r="G177" s="2">
        <f t="shared" si="0"/>
        <v>4157.12176</v>
      </c>
      <c r="H177" s="2">
        <f t="shared" si="1"/>
        <v>0.64000000000123691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59.73</v>
      </c>
      <c r="D178" s="1">
        <f>'PR-RAS'!E182</f>
        <v>60</v>
      </c>
      <c r="E178" s="1">
        <v>0</v>
      </c>
      <c r="F178" s="1">
        <v>0</v>
      </c>
      <c r="G178" s="2">
        <f t="shared" si="0"/>
        <v>31.812209999999997</v>
      </c>
      <c r="H178" s="2">
        <f t="shared" si="1"/>
        <v>0.27000000000000313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5207.01</v>
      </c>
      <c r="D179" s="1">
        <f>'PR-RAS'!E183</f>
        <v>3503.94</v>
      </c>
      <c r="E179" s="1">
        <v>0</v>
      </c>
      <c r="F179" s="1">
        <v>0</v>
      </c>
      <c r="G179" s="2">
        <f t="shared" si="0"/>
        <v>2174.2504199999998</v>
      </c>
      <c r="H179" s="2">
        <f t="shared" si="1"/>
        <v>7.0000000000163709E-2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9600.2099999999991</v>
      </c>
      <c r="D180" s="1">
        <f>'PR-RAS'!E184</f>
        <v>14256.84</v>
      </c>
      <c r="E180" s="1">
        <v>0</v>
      </c>
      <c r="F180" s="1">
        <v>0</v>
      </c>
      <c r="G180" s="2">
        <f t="shared" si="0"/>
        <v>6822.3863099999999</v>
      </c>
      <c r="H180" s="2">
        <f t="shared" si="1"/>
        <v>0.36999999999898137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2489.42</v>
      </c>
      <c r="D181" s="1">
        <f>'PR-RAS'!E185</f>
        <v>2930.21</v>
      </c>
      <c r="E181" s="1">
        <v>0</v>
      </c>
      <c r="F181" s="1">
        <v>0</v>
      </c>
      <c r="G181" s="2">
        <f t="shared" si="0"/>
        <v>1502.9712</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3066.53</v>
      </c>
      <c r="D182" s="1">
        <f>'PR-RAS'!E186</f>
        <v>5739.59</v>
      </c>
      <c r="E182" s="1">
        <v>0</v>
      </c>
      <c r="F182" s="1">
        <v>0</v>
      </c>
      <c r="G182" s="2">
        <f t="shared" si="0"/>
        <v>2632.77351</v>
      </c>
      <c r="H182" s="2">
        <f t="shared" si="1"/>
        <v>0.87999999999965439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17566.239999999998</v>
      </c>
      <c r="D184" s="1">
        <f>'PR-RAS'!E188</f>
        <v>11893.37</v>
      </c>
      <c r="E184" s="1">
        <v>0</v>
      </c>
      <c r="F184" s="1">
        <v>0</v>
      </c>
      <c r="G184" s="2">
        <f t="shared" si="0"/>
        <v>7567.5953399999989</v>
      </c>
      <c r="H184" s="2">
        <f t="shared" si="1"/>
        <v>0.60999999999876309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6202.2</v>
      </c>
      <c r="D185" s="1">
        <f>'PR-RAS'!E189</f>
        <v>4513.5600000000004</v>
      </c>
      <c r="E185" s="1">
        <v>0</v>
      </c>
      <c r="F185" s="1">
        <v>0</v>
      </c>
      <c r="G185" s="2">
        <f t="shared" si="0"/>
        <v>2802.19488</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1302.8499999999999</v>
      </c>
      <c r="D186" s="1">
        <f>'PR-RAS'!E190</f>
        <v>74.42</v>
      </c>
      <c r="E186" s="1">
        <v>0</v>
      </c>
      <c r="F186" s="1">
        <v>0</v>
      </c>
      <c r="G186" s="2">
        <f t="shared" si="0"/>
        <v>268.56264999999996</v>
      </c>
      <c r="H186" s="2">
        <f t="shared" si="1"/>
        <v>0.57000000000009265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1751.82</v>
      </c>
      <c r="D187" s="1">
        <f>'PR-RAS'!E191</f>
        <v>1383.37</v>
      </c>
      <c r="E187" s="1">
        <v>0</v>
      </c>
      <c r="F187" s="1">
        <v>0</v>
      </c>
      <c r="G187" s="2">
        <f t="shared" si="0"/>
        <v>840.45215999999994</v>
      </c>
      <c r="H187" s="2">
        <f t="shared" si="1"/>
        <v>0.54999999999995453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205.72</v>
      </c>
      <c r="D188" s="1">
        <f>'PR-RAS'!E192</f>
        <v>214.27</v>
      </c>
      <c r="E188" s="1">
        <v>0</v>
      </c>
      <c r="F188" s="1">
        <v>0</v>
      </c>
      <c r="G188" s="2">
        <f t="shared" si="0"/>
        <v>118.60661999999999</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2636.21</v>
      </c>
      <c r="D189" s="1">
        <f>'PR-RAS'!E193</f>
        <v>765.92</v>
      </c>
      <c r="E189" s="1">
        <v>0</v>
      </c>
      <c r="F189" s="1">
        <v>0</v>
      </c>
      <c r="G189" s="2">
        <f t="shared" si="0"/>
        <v>783.59340000000009</v>
      </c>
      <c r="H189" s="2">
        <f t="shared" si="1"/>
        <v>0.29000000000007731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2053.06</v>
      </c>
      <c r="D190" s="1">
        <f>'PR-RAS'!E194</f>
        <v>247.29</v>
      </c>
      <c r="E190" s="1">
        <v>0</v>
      </c>
      <c r="F190" s="1">
        <v>0</v>
      </c>
      <c r="G190" s="2">
        <f t="shared" si="0"/>
        <v>481.50396000000001</v>
      </c>
      <c r="H190" s="2">
        <f t="shared" si="1"/>
        <v>0.34999999999993747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3414.38</v>
      </c>
      <c r="D191" s="1">
        <f>'PR-RAS'!E195</f>
        <v>4694.54</v>
      </c>
      <c r="E191" s="1">
        <v>0</v>
      </c>
      <c r="F191" s="1">
        <v>0</v>
      </c>
      <c r="G191" s="2">
        <f t="shared" si="0"/>
        <v>2432.6574000000001</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2534.65</v>
      </c>
      <c r="D192" s="1">
        <f>'PR-RAS'!E196</f>
        <v>1016.76</v>
      </c>
      <c r="E192" s="1">
        <v>0</v>
      </c>
      <c r="F192" s="1">
        <v>0</v>
      </c>
      <c r="G192" s="2">
        <f t="shared" si="0"/>
        <v>872.52047000000005</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2534.65</v>
      </c>
      <c r="D206" s="1">
        <f>'PR-RAS'!E210</f>
        <v>1016.76</v>
      </c>
      <c r="E206" s="1">
        <v>0</v>
      </c>
      <c r="F206" s="1">
        <v>0</v>
      </c>
      <c r="G206" s="2">
        <f t="shared" si="0"/>
        <v>936.47484999999995</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981</v>
      </c>
      <c r="D207" s="1">
        <f>'PR-RAS'!E211</f>
        <v>995.78</v>
      </c>
      <c r="E207" s="1">
        <v>0</v>
      </c>
      <c r="F207" s="1">
        <v>0</v>
      </c>
      <c r="G207" s="2">
        <f t="shared" si="0"/>
        <v>612.34735999999998</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1553.65</v>
      </c>
      <c r="D209" s="1">
        <f>'PR-RAS'!E213</f>
        <v>20.98</v>
      </c>
      <c r="E209" s="1">
        <v>0</v>
      </c>
      <c r="F209" s="1">
        <v>0</v>
      </c>
      <c r="G209" s="2">
        <f t="shared" si="0"/>
        <v>331.88688000000002</v>
      </c>
      <c r="H209" s="2">
        <f t="shared" si="1"/>
        <v>0.36999999999990862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1747.77</v>
      </c>
      <c r="E259" s="1">
        <v>0</v>
      </c>
      <c r="F259" s="1">
        <v>0</v>
      </c>
      <c r="G259" s="2">
        <f t="shared" si="0"/>
        <v>901.84932000000003</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1747.77</v>
      </c>
      <c r="E260" s="1">
        <v>0</v>
      </c>
      <c r="F260" s="1">
        <v>0</v>
      </c>
      <c r="G260" s="2">
        <f t="shared" si="0"/>
        <v>905.34486000000004</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1747.77</v>
      </c>
      <c r="E261" s="1">
        <v>0</v>
      </c>
      <c r="F261" s="1">
        <v>0</v>
      </c>
      <c r="G261" s="2">
        <f t="shared" si="0"/>
        <v>908.84040000000005</v>
      </c>
      <c r="H261" s="2">
        <f t="shared" si="1"/>
        <v>0.23000000000001819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1302710.97</v>
      </c>
      <c r="D285" s="1">
        <f>'PR-RAS'!E289</f>
        <v>1497413.56</v>
      </c>
      <c r="E285" s="1">
        <v>0</v>
      </c>
      <c r="F285" s="1">
        <v>0</v>
      </c>
      <c r="G285" s="2">
        <f t="shared" si="8"/>
        <v>1220500.8175599999</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1360.8600000003353</v>
      </c>
      <c r="D286" s="1">
        <f>'PR-RAS'!E290</f>
        <v>65352.329999999842</v>
      </c>
      <c r="E286" s="1">
        <v>0</v>
      </c>
      <c r="F286" s="1">
        <v>0</v>
      </c>
      <c r="G286" s="2">
        <f t="shared" si="8"/>
        <v>37638.673200000005</v>
      </c>
      <c r="H286" s="2">
        <f t="shared" si="9"/>
        <v>0.46999999950639904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41216.79</v>
      </c>
      <c r="D288" s="1">
        <f>'PR-RAS'!E292</f>
        <v>29587.78</v>
      </c>
      <c r="E288" s="1">
        <v>0</v>
      </c>
      <c r="F288" s="1">
        <v>0</v>
      </c>
      <c r="G288" s="2">
        <f t="shared" si="8"/>
        <v>28812.604449999999</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12989.869999999999</v>
      </c>
      <c r="D345" s="1">
        <f>'PR-RAS'!E350</f>
        <v>63050.74</v>
      </c>
      <c r="E345" s="1">
        <v>0</v>
      </c>
      <c r="F345" s="1">
        <v>0</v>
      </c>
      <c r="G345" s="2">
        <f t="shared" si="8"/>
        <v>47847.424399999996</v>
      </c>
      <c r="H345" s="2">
        <f t="shared" si="9"/>
        <v>0.3900000000030559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12989.869999999999</v>
      </c>
      <c r="D358" s="1">
        <f>'PR-RAS'!E363</f>
        <v>63050.74</v>
      </c>
      <c r="E358" s="1">
        <v>0</v>
      </c>
      <c r="F358" s="1">
        <v>0</v>
      </c>
      <c r="G358" s="2">
        <f t="shared" si="8"/>
        <v>49655.611949999999</v>
      </c>
      <c r="H358" s="2">
        <f t="shared" si="9"/>
        <v>0.3900000000030559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11606.75</v>
      </c>
      <c r="D364" s="1">
        <f>'PR-RAS'!E369</f>
        <v>9670.17</v>
      </c>
      <c r="E364" s="1">
        <v>0</v>
      </c>
      <c r="F364" s="1">
        <v>0</v>
      </c>
      <c r="G364" s="2">
        <f t="shared" si="8"/>
        <v>11233.793669999999</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9924.2800000000007</v>
      </c>
      <c r="D365" s="1">
        <f>'PR-RAS'!E370</f>
        <v>7109.54</v>
      </c>
      <c r="E365" s="1">
        <v>0</v>
      </c>
      <c r="F365" s="1">
        <v>0</v>
      </c>
      <c r="G365" s="2">
        <f t="shared" si="8"/>
        <v>8788.1830399999999</v>
      </c>
      <c r="H365" s="2">
        <f t="shared" si="9"/>
        <v>0.74000000000069122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189.13</v>
      </c>
      <c r="D366" s="1">
        <f>'PR-RAS'!E371</f>
        <v>0</v>
      </c>
      <c r="E366" s="1">
        <v>0</v>
      </c>
      <c r="F366" s="1">
        <v>0</v>
      </c>
      <c r="G366" s="2">
        <f t="shared" si="8"/>
        <v>69.032449999999997</v>
      </c>
      <c r="H366" s="2">
        <f t="shared" si="9"/>
        <v>0.12999999999999545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527.99</v>
      </c>
      <c r="D367" s="1">
        <f>'PR-RAS'!E372</f>
        <v>0</v>
      </c>
      <c r="E367" s="1">
        <v>0</v>
      </c>
      <c r="F367" s="1">
        <v>0</v>
      </c>
      <c r="G367" s="2">
        <f t="shared" si="8"/>
        <v>193.24433999999999</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965.35</v>
      </c>
      <c r="D370" s="1">
        <f>'PR-RAS'!E375</f>
        <v>0</v>
      </c>
      <c r="E370" s="1">
        <v>0</v>
      </c>
      <c r="F370" s="1">
        <v>0</v>
      </c>
      <c r="G370" s="2">
        <f t="shared" si="8"/>
        <v>356.21415000000002</v>
      </c>
      <c r="H370" s="2">
        <f t="shared" si="9"/>
        <v>0.35000000000002274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2560.63</v>
      </c>
      <c r="E371" s="1">
        <v>0</v>
      </c>
      <c r="F371" s="1">
        <v>0</v>
      </c>
      <c r="G371" s="2">
        <f t="shared" si="8"/>
        <v>1894.8662000000002</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1383.12</v>
      </c>
      <c r="D378" s="1">
        <f>'PR-RAS'!E383</f>
        <v>53380.57</v>
      </c>
      <c r="E378" s="1">
        <v>0</v>
      </c>
      <c r="F378" s="1">
        <v>0</v>
      </c>
      <c r="G378" s="2">
        <f t="shared" si="8"/>
        <v>40770.386019999998</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1383.12</v>
      </c>
      <c r="D379" s="1">
        <f>'PR-RAS'!E384</f>
        <v>53380.57</v>
      </c>
      <c r="E379" s="1">
        <v>0</v>
      </c>
      <c r="F379" s="1">
        <v>0</v>
      </c>
      <c r="G379" s="2">
        <f t="shared" si="8"/>
        <v>40878.530279999999</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12989.869999999999</v>
      </c>
      <c r="D403" s="1">
        <f>'PR-RAS'!E408</f>
        <v>63050.74</v>
      </c>
      <c r="E403" s="1">
        <v>0</v>
      </c>
      <c r="F403" s="1">
        <v>0</v>
      </c>
      <c r="G403" s="2">
        <f t="shared" si="8"/>
        <v>55914.722700000006</v>
      </c>
      <c r="H403" s="2">
        <f t="shared" si="9"/>
        <v>0.3900000000030559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1304071.8300000003</v>
      </c>
      <c r="D407" s="1">
        <f>'PR-RAS'!E412</f>
        <v>1562765.89</v>
      </c>
      <c r="E407" s="1">
        <v>0</v>
      </c>
      <c r="F407" s="1">
        <v>0</v>
      </c>
      <c r="G407" s="2">
        <f t="shared" si="8"/>
        <v>1798419.0656600003</v>
      </c>
      <c r="H407" s="2">
        <f t="shared" si="9"/>
        <v>0.27999999979510903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1315700.8400000001</v>
      </c>
      <c r="D408" s="1">
        <f>'PR-RAS'!E413</f>
        <v>1560464.3</v>
      </c>
      <c r="E408" s="1">
        <v>0</v>
      </c>
      <c r="F408" s="1">
        <v>0</v>
      </c>
      <c r="G408" s="2">
        <f t="shared" si="8"/>
        <v>1805708.1820799999</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2301.589999999851</v>
      </c>
      <c r="E409" s="1">
        <v>0</v>
      </c>
      <c r="F409" s="1">
        <v>0</v>
      </c>
      <c r="G409" s="2">
        <f t="shared" si="8"/>
        <v>1878.0974399998784</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11629.009999999776</v>
      </c>
      <c r="D410" s="1">
        <f>'PR-RAS'!E415</f>
        <v>0</v>
      </c>
      <c r="E410" s="1">
        <v>0</v>
      </c>
      <c r="F410" s="1">
        <v>0</v>
      </c>
      <c r="G410" s="2">
        <f t="shared" si="8"/>
        <v>4756.265089999908</v>
      </c>
      <c r="H410" s="2">
        <f t="shared" si="9"/>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41216.79</v>
      </c>
      <c r="D411" s="1">
        <f>'PR-RAS'!E416</f>
        <v>29587.78</v>
      </c>
      <c r="E411" s="1">
        <v>0</v>
      </c>
      <c r="F411" s="1">
        <v>0</v>
      </c>
      <c r="G411" s="2">
        <f t="shared" si="8"/>
        <v>41160.863499999999</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1304071.8300000003</v>
      </c>
      <c r="D633" s="1">
        <f>'PR-RAS'!E639</f>
        <v>1562765.89</v>
      </c>
      <c r="E633" s="1">
        <v>0</v>
      </c>
      <c r="F633" s="1">
        <v>0</v>
      </c>
      <c r="G633" s="2">
        <f t="shared" si="10"/>
        <v>2799509.4815200004</v>
      </c>
      <c r="H633" s="2">
        <f t="shared" si="11"/>
        <v>0.27999999979510903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1315700.8400000001</v>
      </c>
      <c r="D634" s="1">
        <f>'PR-RAS'!E640</f>
        <v>1560464.3</v>
      </c>
      <c r="E634" s="1">
        <v>0</v>
      </c>
      <c r="F634" s="1">
        <v>0</v>
      </c>
      <c r="G634" s="2">
        <f t="shared" si="10"/>
        <v>2808386.4355200003</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2301.589999999851</v>
      </c>
      <c r="E635" s="1">
        <v>0</v>
      </c>
      <c r="F635" s="1">
        <v>0</v>
      </c>
      <c r="G635" s="2">
        <f t="shared" si="10"/>
        <v>2918.4161199998111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11629.009999999776</v>
      </c>
      <c r="D636" s="1">
        <f>'PR-RAS'!E642</f>
        <v>0</v>
      </c>
      <c r="E636" s="1">
        <v>0</v>
      </c>
      <c r="F636" s="1">
        <v>0</v>
      </c>
      <c r="G636" s="2">
        <f t="shared" si="10"/>
        <v>7384.4213499998577</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41216.79</v>
      </c>
      <c r="D637" s="1">
        <f>'PR-RAS'!E643</f>
        <v>29587.78</v>
      </c>
      <c r="E637" s="1">
        <v>0</v>
      </c>
      <c r="F637" s="1">
        <v>0</v>
      </c>
      <c r="G637" s="2">
        <f t="shared" si="10"/>
        <v>63849.534600000006</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29587.780000000224</v>
      </c>
      <c r="D639" s="1">
        <f>'PR-RAS'!E645</f>
        <v>31889.36999999985</v>
      </c>
      <c r="E639" s="1">
        <v>0</v>
      </c>
      <c r="F639" s="1">
        <v>0</v>
      </c>
      <c r="G639" s="2">
        <f t="shared" si="10"/>
        <v>59567.839759999959</v>
      </c>
      <c r="H639" s="2">
        <f t="shared" si="11"/>
        <v>0.5899999996254337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100045.75</v>
      </c>
      <c r="D641" s="1">
        <f>'PR-RAS'!E647</f>
        <v>118125.48</v>
      </c>
      <c r="E641" s="1">
        <v>0</v>
      </c>
      <c r="F641" s="1">
        <v>0</v>
      </c>
      <c r="G641" s="2">
        <f t="shared" si="10"/>
        <v>215229.89439999999</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46102.879999999997</v>
      </c>
      <c r="D642" s="1">
        <f>'PR-RAS'!E649</f>
        <v>43763.01</v>
      </c>
      <c r="E642" s="1">
        <v>0</v>
      </c>
      <c r="F642" s="1">
        <v>0</v>
      </c>
      <c r="G642" s="2">
        <f t="shared" si="10"/>
        <v>85656.124899999995</v>
      </c>
      <c r="H642" s="2">
        <f t="shared" si="11"/>
        <v>0.13000000000465661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143705.9</v>
      </c>
      <c r="D643" s="1">
        <f>'PR-RAS'!E650</f>
        <v>232440.07</v>
      </c>
      <c r="E643" s="1">
        <v>0</v>
      </c>
      <c r="F643" s="1">
        <v>0</v>
      </c>
      <c r="G643" s="2">
        <f t="shared" si="10"/>
        <v>390712.23768000002</v>
      </c>
      <c r="H643" s="2">
        <f t="shared" si="11"/>
        <v>0.17000000001280569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146045.76999999999</v>
      </c>
      <c r="D644" s="1">
        <f>'PR-RAS'!E651</f>
        <v>244159.8</v>
      </c>
      <c r="E644" s="1">
        <v>0</v>
      </c>
      <c r="F644" s="1">
        <v>0</v>
      </c>
      <c r="G644" s="2">
        <f t="shared" si="10"/>
        <v>407896.93291000003</v>
      </c>
      <c r="H644" s="2">
        <f t="shared" si="11"/>
        <v>0.43000000002211891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43763.010000000009</v>
      </c>
      <c r="D645" s="1">
        <f>'PR-RAS'!E652</f>
        <v>32043.280000000028</v>
      </c>
      <c r="E645" s="1">
        <v>0</v>
      </c>
      <c r="F645" s="1">
        <v>0</v>
      </c>
      <c r="G645" s="2">
        <f t="shared" si="10"/>
        <v>69455.123080000049</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64</v>
      </c>
      <c r="D647" s="1">
        <f>'PR-RAS'!E654</f>
        <v>66</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63</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1181106.07</v>
      </c>
      <c r="D668" s="1">
        <f>'PR-RAS'!E675</f>
        <v>1334801.75</v>
      </c>
      <c r="E668" s="1">
        <v>0</v>
      </c>
      <c r="F668" s="1">
        <v>0</v>
      </c>
      <c r="G668" s="2">
        <f t="shared" si="10"/>
        <v>2568423.2831900003</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663.61</v>
      </c>
      <c r="D670" s="1">
        <f>'PR-RAS'!E677</f>
        <v>663</v>
      </c>
      <c r="E670" s="1">
        <v>0</v>
      </c>
      <c r="F670" s="1">
        <v>0</v>
      </c>
      <c r="G670" s="2">
        <f t="shared" si="10"/>
        <v>1331.0490900000002</v>
      </c>
      <c r="H670" s="2">
        <f t="shared" si="11"/>
        <v>0.38999999999998636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4117.1099999999997</v>
      </c>
      <c r="D687" s="1">
        <f>'PR-RAS'!E694</f>
        <v>7902</v>
      </c>
      <c r="E687" s="1">
        <v>0</v>
      </c>
      <c r="F687" s="1">
        <v>0</v>
      </c>
      <c r="G687" s="2">
        <f t="shared" si="10"/>
        <v>13665.881460000002</v>
      </c>
      <c r="H687" s="2">
        <f t="shared" si="11"/>
        <v>0.10999999999967258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2024.02</v>
      </c>
      <c r="D703" s="1">
        <f>'PR-RAS'!E710</f>
        <v>6219.07</v>
      </c>
      <c r="E703" s="1">
        <v>0</v>
      </c>
      <c r="F703" s="1">
        <v>0</v>
      </c>
      <c r="G703" s="2">
        <f t="shared" si="10"/>
        <v>10152.436319999999</v>
      </c>
      <c r="H703" s="2">
        <f t="shared" si="11"/>
        <v>8.9999999999690772E-2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1770.06</v>
      </c>
      <c r="D705" s="1">
        <f>'PR-RAS'!E712</f>
        <v>0</v>
      </c>
      <c r="E705" s="1">
        <v>0</v>
      </c>
      <c r="F705" s="1">
        <v>0</v>
      </c>
      <c r="G705" s="2">
        <f t="shared" si="10"/>
        <v>1246.1222399999999</v>
      </c>
      <c r="H705" s="2">
        <f t="shared" si="11"/>
        <v>5.999999999994543E-2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4142.2700000000004</v>
      </c>
      <c r="D709" s="1">
        <f>'PR-RAS'!E716</f>
        <v>0</v>
      </c>
      <c r="E709" s="1">
        <v>0</v>
      </c>
      <c r="F709" s="1">
        <v>0</v>
      </c>
      <c r="G709" s="2">
        <f t="shared" si="10"/>
        <v>2932.7271600000004</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4740.6099999999997</v>
      </c>
      <c r="D710" s="1">
        <f>'PR-RAS'!E717</f>
        <v>3439.3</v>
      </c>
      <c r="E710" s="1">
        <v>0</v>
      </c>
      <c r="F710" s="1">
        <v>0</v>
      </c>
      <c r="G710" s="2">
        <f t="shared" si="10"/>
        <v>8238.0198899999996</v>
      </c>
      <c r="H710" s="2">
        <f t="shared" si="11"/>
        <v>0.69000000000050932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28650.93</v>
      </c>
      <c r="D711" s="1">
        <f>'PR-RAS'!E718</f>
        <v>27651.599999999999</v>
      </c>
      <c r="E711" s="1">
        <v>0</v>
      </c>
      <c r="F711" s="1">
        <v>0</v>
      </c>
      <c r="G711" s="2">
        <f t="shared" si="10"/>
        <v>59607.4323</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3503.88</v>
      </c>
      <c r="D713" s="1">
        <f>'PR-RAS'!E720</f>
        <v>3503.94</v>
      </c>
      <c r="E713" s="1">
        <v>0</v>
      </c>
      <c r="F713" s="1">
        <v>0</v>
      </c>
      <c r="G713" s="2">
        <f t="shared" si="10"/>
        <v>7484.3731200000002</v>
      </c>
      <c r="H713" s="2">
        <f t="shared" si="11"/>
        <v>0.17999999999983629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9.34</v>
      </c>
      <c r="D715" s="1">
        <f>'PR-RAS'!E722</f>
        <v>479.35</v>
      </c>
      <c r="E715" s="1">
        <v>0</v>
      </c>
      <c r="F715" s="1">
        <v>0</v>
      </c>
      <c r="G715" s="2">
        <f t="shared" si="10"/>
        <v>691.18056000000001</v>
      </c>
      <c r="H715" s="2">
        <f t="shared" si="11"/>
        <v>0.6900000000000226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6202.2</v>
      </c>
      <c r="D718" s="1">
        <f>'PR-RAS'!E725</f>
        <v>4513.5600000000004</v>
      </c>
      <c r="E718" s="1">
        <v>0</v>
      </c>
      <c r="F718" s="1">
        <v>0</v>
      </c>
      <c r="G718" s="2">
        <f t="shared" si="10"/>
        <v>10919.422439999998</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156.11000000000001</v>
      </c>
      <c r="D719" s="1">
        <f>'PR-RAS'!E726</f>
        <v>74.42</v>
      </c>
      <c r="E719" s="1">
        <v>0</v>
      </c>
      <c r="F719" s="1">
        <v>0</v>
      </c>
      <c r="G719" s="2">
        <f t="shared" si="10"/>
        <v>218.95410000000001</v>
      </c>
      <c r="H719" s="2">
        <f t="shared" si="11"/>
        <v>0.53000000000001535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771853.80999999994</v>
      </c>
      <c r="D984" s="6">
        <f>BILANCA!E6</f>
        <v>816923.59999999986</v>
      </c>
      <c r="E984" s="6">
        <v>0</v>
      </c>
      <c r="F984" s="6">
        <v>0</v>
      </c>
      <c r="G984" s="7">
        <f t="shared" ref="G984:G1241" si="22">B984/1000*C984+B984/500*D984</f>
        <v>2405.7010099999998</v>
      </c>
      <c r="H984" s="7">
        <f t="shared" si="19"/>
        <v>0.59000000020023435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530679.1399999999</v>
      </c>
      <c r="D985" s="1">
        <f>BILANCA!E7</f>
        <v>553203.18999999983</v>
      </c>
      <c r="E985" s="1">
        <v>0</v>
      </c>
      <c r="F985" s="1">
        <v>0</v>
      </c>
      <c r="G985" s="2">
        <f t="shared" si="22"/>
        <v>3274.1710399999993</v>
      </c>
      <c r="H985" s="2">
        <f t="shared" si="19"/>
        <v>0.32999999972525984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530264.17999999993</v>
      </c>
      <c r="D990" s="1">
        <f>BILANCA!E12</f>
        <v>552788.22999999986</v>
      </c>
      <c r="E990" s="1">
        <v>0</v>
      </c>
      <c r="F990" s="1">
        <v>0</v>
      </c>
      <c r="G990" s="2">
        <f t="shared" si="22"/>
        <v>11450.884479999997</v>
      </c>
      <c r="H990" s="2">
        <f t="shared" si="19"/>
        <v>0.40999999979976565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442458.58999999997</v>
      </c>
      <c r="D991" s="1">
        <f>BILANCA!E13</f>
        <v>432432.51999999996</v>
      </c>
      <c r="E991" s="1">
        <v>0</v>
      </c>
      <c r="F991" s="1">
        <v>0</v>
      </c>
      <c r="G991" s="2">
        <f t="shared" si="22"/>
        <v>10458.589039999999</v>
      </c>
      <c r="H991" s="2">
        <f t="shared" si="19"/>
        <v>0.8900000000721775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802085.23</v>
      </c>
      <c r="D993" s="1">
        <f>BILANCA!E15</f>
        <v>802085.23</v>
      </c>
      <c r="E993" s="1">
        <v>0</v>
      </c>
      <c r="F993" s="1">
        <v>0</v>
      </c>
      <c r="G993" s="2">
        <f t="shared" si="22"/>
        <v>24062.5569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359626.64</v>
      </c>
      <c r="D996" s="1">
        <f>BILANCA!E18</f>
        <v>369652.71</v>
      </c>
      <c r="E996" s="1">
        <v>0</v>
      </c>
      <c r="F996" s="1">
        <v>0</v>
      </c>
      <c r="G996" s="2">
        <f t="shared" si="22"/>
        <v>14286.11678</v>
      </c>
      <c r="H996" s="2">
        <f t="shared" si="19"/>
        <v>0.6499999999650754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29176.159999999974</v>
      </c>
      <c r="D997" s="1">
        <f>BILANCA!E19</f>
        <v>30760.989999999962</v>
      </c>
      <c r="E997" s="1">
        <v>0</v>
      </c>
      <c r="F997" s="1">
        <v>0</v>
      </c>
      <c r="G997" s="2">
        <f t="shared" si="22"/>
        <v>1269.7739599999986</v>
      </c>
      <c r="H997" s="2">
        <f t="shared" si="19"/>
        <v>0.17000000001280569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157127.79</v>
      </c>
      <c r="D998" s="1">
        <f>BILANCA!E20</f>
        <v>164895.19</v>
      </c>
      <c r="E998" s="1">
        <v>0</v>
      </c>
      <c r="F998" s="1">
        <v>0</v>
      </c>
      <c r="G998" s="2">
        <f t="shared" si="22"/>
        <v>7303.7725499999997</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3175.07</v>
      </c>
      <c r="D999" s="1">
        <f>BILANCA!E21</f>
        <v>3175.07</v>
      </c>
      <c r="E999" s="1">
        <v>0</v>
      </c>
      <c r="F999" s="1">
        <v>0</v>
      </c>
      <c r="G999" s="2">
        <f t="shared" si="22"/>
        <v>152.40336000000002</v>
      </c>
      <c r="H999" s="2">
        <f t="shared" si="19"/>
        <v>0.14000000000032742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4152.71</v>
      </c>
      <c r="D1000" s="1">
        <f>BILANCA!E22</f>
        <v>4152.71</v>
      </c>
      <c r="E1000" s="1">
        <v>0</v>
      </c>
      <c r="F1000" s="1">
        <v>0</v>
      </c>
      <c r="G1000" s="2">
        <f t="shared" si="22"/>
        <v>211.78821000000005</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1071.24</v>
      </c>
      <c r="D1001" s="1">
        <f>BILANCA!E23</f>
        <v>1071.24</v>
      </c>
      <c r="E1001" s="1">
        <v>0</v>
      </c>
      <c r="F1001" s="1">
        <v>0</v>
      </c>
      <c r="G1001" s="2">
        <f t="shared" si="22"/>
        <v>57.846959999999996</v>
      </c>
      <c r="H1001" s="2">
        <f t="shared" si="19"/>
        <v>0.48000000000001819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303.11</v>
      </c>
      <c r="D1002" s="1">
        <f>BILANCA!E24</f>
        <v>303.11</v>
      </c>
      <c r="E1002" s="1">
        <v>0</v>
      </c>
      <c r="F1002" s="1">
        <v>0</v>
      </c>
      <c r="G1002" s="2">
        <f t="shared" si="22"/>
        <v>17.277270000000001</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5128.24</v>
      </c>
      <c r="D1003" s="1">
        <f>BILANCA!E25</f>
        <v>5128.24</v>
      </c>
      <c r="E1003" s="1">
        <v>0</v>
      </c>
      <c r="F1003" s="1">
        <v>0</v>
      </c>
      <c r="G1003" s="2">
        <f t="shared" si="22"/>
        <v>307.69439999999997</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8733.99</v>
      </c>
      <c r="D1004" s="1">
        <f>BILANCA!E26</f>
        <v>11294.62</v>
      </c>
      <c r="E1004" s="1">
        <v>0</v>
      </c>
      <c r="F1004" s="1">
        <v>0</v>
      </c>
      <c r="G1004" s="2">
        <f t="shared" si="22"/>
        <v>657.78782999999999</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150515.99</v>
      </c>
      <c r="D1006" s="1">
        <f>BILANCA!E28</f>
        <v>159259.19</v>
      </c>
      <c r="E1006" s="1">
        <v>0</v>
      </c>
      <c r="F1006" s="1">
        <v>0</v>
      </c>
      <c r="G1006" s="2">
        <f t="shared" si="22"/>
        <v>10787.790509999999</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58612.830000000009</v>
      </c>
      <c r="D1013" s="1">
        <f>BILANCA!E35</f>
        <v>89594.709999999992</v>
      </c>
      <c r="E1013" s="1">
        <v>0</v>
      </c>
      <c r="F1013" s="1">
        <v>0</v>
      </c>
      <c r="G1013" s="2">
        <f t="shared" si="22"/>
        <v>7134.0674999999992</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103461.6</v>
      </c>
      <c r="D1014" s="1">
        <f>BILANCA!E36</f>
        <v>158212.37</v>
      </c>
      <c r="E1014" s="1">
        <v>0</v>
      </c>
      <c r="F1014" s="1">
        <v>0</v>
      </c>
      <c r="G1014" s="2">
        <f t="shared" si="22"/>
        <v>13016.47654</v>
      </c>
      <c r="H1014" s="2">
        <f t="shared" si="19"/>
        <v>0.76999999998952262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44848.77</v>
      </c>
      <c r="D1018" s="1">
        <f>BILANCA!E40</f>
        <v>68617.66</v>
      </c>
      <c r="E1018" s="1">
        <v>0</v>
      </c>
      <c r="F1018" s="1">
        <v>0</v>
      </c>
      <c r="G1018" s="2">
        <f t="shared" si="22"/>
        <v>6372.9431500000001</v>
      </c>
      <c r="H1018" s="2">
        <f t="shared" si="19"/>
        <v>0.56999999999970896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16.599999999999909</v>
      </c>
      <c r="D1023" s="1">
        <f>BILANCA!E45</f>
        <v>1.0000000000218279E-2</v>
      </c>
      <c r="E1023" s="1">
        <v>0</v>
      </c>
      <c r="F1023" s="1">
        <v>0</v>
      </c>
      <c r="G1023" s="2">
        <f t="shared" si="22"/>
        <v>0.66480000000001382</v>
      </c>
      <c r="H1023" s="2">
        <f t="shared" si="19"/>
        <v>0.41000000000030923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4078.9</v>
      </c>
      <c r="D1025" s="1">
        <f>BILANCA!E47</f>
        <v>4078.9</v>
      </c>
      <c r="E1025" s="1">
        <v>0</v>
      </c>
      <c r="F1025" s="1">
        <v>0</v>
      </c>
      <c r="G1025" s="2">
        <f t="shared" si="22"/>
        <v>513.94140000000004</v>
      </c>
      <c r="H1025" s="2">
        <f t="shared" si="19"/>
        <v>0.1999999999998181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4062.3</v>
      </c>
      <c r="D1028" s="1">
        <f>BILANCA!E50</f>
        <v>4078.89</v>
      </c>
      <c r="E1028" s="1">
        <v>0</v>
      </c>
      <c r="F1028" s="1">
        <v>0</v>
      </c>
      <c r="G1028" s="2">
        <f t="shared" si="22"/>
        <v>549.90359999999998</v>
      </c>
      <c r="H1028" s="2">
        <f t="shared" si="19"/>
        <v>0.41000000000030923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17086.3</v>
      </c>
      <c r="D1032" s="1">
        <f>BILANCA!E54</f>
        <v>18394.03</v>
      </c>
      <c r="E1032" s="1">
        <v>0</v>
      </c>
      <c r="F1032" s="1">
        <v>0</v>
      </c>
      <c r="G1032" s="2">
        <f t="shared" si="22"/>
        <v>2639.8436400000001</v>
      </c>
      <c r="H1032" s="2">
        <f t="shared" si="19"/>
        <v>0.32999999999810825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17086.3</v>
      </c>
      <c r="D1033" s="1">
        <f>BILANCA!E55</f>
        <v>18394.03</v>
      </c>
      <c r="E1033" s="1">
        <v>0</v>
      </c>
      <c r="F1033" s="1">
        <v>0</v>
      </c>
      <c r="G1033" s="2">
        <f t="shared" si="22"/>
        <v>2693.7179999999998</v>
      </c>
      <c r="H1033" s="2">
        <f t="shared" si="19"/>
        <v>0.32999999999810825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414.96</v>
      </c>
      <c r="D1041" s="1">
        <f>BILANCA!E63</f>
        <v>414.96</v>
      </c>
      <c r="E1041" s="1">
        <v>0</v>
      </c>
      <c r="F1041" s="1">
        <v>0</v>
      </c>
      <c r="G1041" s="2">
        <f t="shared" si="22"/>
        <v>72.203040000000001</v>
      </c>
      <c r="H1041" s="2">
        <f t="shared" si="19"/>
        <v>8.0000000000040927E-2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414.96</v>
      </c>
      <c r="D1042" s="1">
        <f>BILANCA!E64</f>
        <v>414.96</v>
      </c>
      <c r="E1042" s="1">
        <v>0</v>
      </c>
      <c r="F1042" s="1">
        <v>0</v>
      </c>
      <c r="G1042" s="2">
        <f t="shared" si="22"/>
        <v>73.447919999999982</v>
      </c>
      <c r="H1042" s="2">
        <f t="shared" si="19"/>
        <v>8.0000000000040927E-2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241174.67</v>
      </c>
      <c r="D1046" s="1">
        <f>BILANCA!E68</f>
        <v>263720.40999999997</v>
      </c>
      <c r="E1046" s="1">
        <v>0</v>
      </c>
      <c r="F1046" s="1">
        <v>0</v>
      </c>
      <c r="G1046" s="2">
        <f t="shared" si="22"/>
        <v>48422.775869999998</v>
      </c>
      <c r="H1046" s="2">
        <f t="shared" si="19"/>
        <v>0.73999999996158294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43763.01</v>
      </c>
      <c r="D1047" s="1">
        <f>BILANCA!E69</f>
        <v>32043.279999999999</v>
      </c>
      <c r="E1047" s="1">
        <v>0</v>
      </c>
      <c r="F1047" s="1">
        <v>0</v>
      </c>
      <c r="G1047" s="2">
        <f t="shared" si="22"/>
        <v>6902.37248</v>
      </c>
      <c r="H1047" s="2">
        <f t="shared" si="19"/>
        <v>0.29000000000087311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43763.01</v>
      </c>
      <c r="D1048" s="1">
        <f>BILANCA!E70</f>
        <v>31140.18</v>
      </c>
      <c r="E1048" s="1">
        <v>0</v>
      </c>
      <c r="F1048" s="1">
        <v>0</v>
      </c>
      <c r="G1048" s="2">
        <f t="shared" si="22"/>
        <v>6892.8190500000001</v>
      </c>
      <c r="H1048" s="2">
        <f t="shared" si="19"/>
        <v>0.19000000000232831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43763.01</v>
      </c>
      <c r="D1050" s="1">
        <f>BILANCA!E72</f>
        <v>31140.18</v>
      </c>
      <c r="E1050" s="1">
        <v>0</v>
      </c>
      <c r="F1050" s="1">
        <v>0</v>
      </c>
      <c r="G1050" s="2">
        <f t="shared" si="22"/>
        <v>7104.9057900000007</v>
      </c>
      <c r="H1050" s="2">
        <f t="shared" si="19"/>
        <v>0.19000000000232831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903.1</v>
      </c>
      <c r="E1054" s="1">
        <v>0</v>
      </c>
      <c r="F1054" s="1">
        <v>0</v>
      </c>
      <c r="G1054" s="2">
        <f t="shared" si="22"/>
        <v>128.24019999999999</v>
      </c>
      <c r="H1054" s="2">
        <f t="shared" si="19"/>
        <v>0.10000000000002274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97365.91</v>
      </c>
      <c r="D1056" s="1">
        <f>BILANCA!E78</f>
        <v>113551.65</v>
      </c>
      <c r="E1056" s="1">
        <v>0</v>
      </c>
      <c r="F1056" s="1">
        <v>0</v>
      </c>
      <c r="G1056" s="2">
        <f t="shared" si="22"/>
        <v>23686.252329999996</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97365.91</v>
      </c>
      <c r="D1064" s="1">
        <f>BILANCA!E86</f>
        <v>113551.65</v>
      </c>
      <c r="E1064" s="1">
        <v>0</v>
      </c>
      <c r="F1064" s="1">
        <v>0</v>
      </c>
      <c r="G1064" s="2">
        <f t="shared" si="22"/>
        <v>26282.006009999997</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100045.75</v>
      </c>
      <c r="D1148" s="1">
        <f>BILANCA!E170</f>
        <v>118125.48</v>
      </c>
      <c r="E1148" s="1">
        <v>0</v>
      </c>
      <c r="F1148" s="1">
        <v>0</v>
      </c>
      <c r="G1148" s="2">
        <f t="shared" si="22"/>
        <v>55488.957150000002</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100045.75</v>
      </c>
      <c r="D1151" s="1">
        <f>BILANCA!E173</f>
        <v>118125.48</v>
      </c>
      <c r="E1151" s="1">
        <v>0</v>
      </c>
      <c r="F1151" s="1">
        <v>0</v>
      </c>
      <c r="G1151" s="2">
        <f t="shared" si="22"/>
        <v>56497.847280000002</v>
      </c>
      <c r="H1151" s="2">
        <f t="shared" si="23"/>
        <v>0.72999999999592546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771853.81</v>
      </c>
      <c r="D1152" s="1">
        <f>BILANCA!E175</f>
        <v>816923.6</v>
      </c>
      <c r="E1152" s="1">
        <v>0</v>
      </c>
      <c r="F1152" s="1">
        <v>0</v>
      </c>
      <c r="G1152" s="2">
        <f t="shared" si="22"/>
        <v>406563.47069000005</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211586.89</v>
      </c>
      <c r="D1153" s="1">
        <f>BILANCA!E176</f>
        <v>231831.04000000001</v>
      </c>
      <c r="E1153" s="1">
        <v>0</v>
      </c>
      <c r="F1153" s="1">
        <v>0</v>
      </c>
      <c r="G1153" s="2">
        <f t="shared" si="22"/>
        <v>114792.32490000002</v>
      </c>
      <c r="H1153" s="2">
        <f t="shared" si="23"/>
        <v>0.14999999999417923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202438.83000000002</v>
      </c>
      <c r="D1154" s="1">
        <f>BILANCA!E177</f>
        <v>231831.04000000001</v>
      </c>
      <c r="E1154" s="1">
        <v>0</v>
      </c>
      <c r="F1154" s="1">
        <v>0</v>
      </c>
      <c r="G1154" s="2">
        <f t="shared" si="22"/>
        <v>113903.25561000002</v>
      </c>
      <c r="H1154" s="2">
        <f t="shared" si="23"/>
        <v>0.20999999999185093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100045.75</v>
      </c>
      <c r="D1155" s="1">
        <f>BILANCA!E178</f>
        <v>118125.48</v>
      </c>
      <c r="E1155" s="1">
        <v>0</v>
      </c>
      <c r="F1155" s="1">
        <v>0</v>
      </c>
      <c r="G1155" s="2">
        <f t="shared" si="22"/>
        <v>57843.034119999997</v>
      </c>
      <c r="H1155" s="2">
        <f t="shared" si="23"/>
        <v>0.72999999999592546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4939.3599999999997</v>
      </c>
      <c r="D1156" s="1">
        <f>BILANCA!E179</f>
        <v>5059.0200000000004</v>
      </c>
      <c r="E1156" s="1">
        <v>0</v>
      </c>
      <c r="F1156" s="1">
        <v>0</v>
      </c>
      <c r="G1156" s="2">
        <f t="shared" si="22"/>
        <v>2604.9301999999998</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87.81</v>
      </c>
      <c r="D1157" s="1">
        <f>BILANCA!E180</f>
        <v>114.46</v>
      </c>
      <c r="E1157" s="1">
        <v>0</v>
      </c>
      <c r="F1157" s="1">
        <v>0</v>
      </c>
      <c r="G1157" s="2">
        <f t="shared" si="22"/>
        <v>55.111019999999996</v>
      </c>
      <c r="H1157" s="2">
        <f t="shared" si="23"/>
        <v>0.64999999999999147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87.81</v>
      </c>
      <c r="D1160" s="1">
        <f>BILANCA!E183</f>
        <v>114.46</v>
      </c>
      <c r="E1160" s="1">
        <v>0</v>
      </c>
      <c r="F1160" s="1">
        <v>0</v>
      </c>
      <c r="G1160" s="2">
        <f t="shared" si="22"/>
        <v>56.061209999999996</v>
      </c>
      <c r="H1160" s="2">
        <f t="shared" si="23"/>
        <v>0.64999999999999147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97365.91</v>
      </c>
      <c r="D1165" s="1">
        <f>BILANCA!E188</f>
        <v>108532.08</v>
      </c>
      <c r="E1165" s="1">
        <v>0</v>
      </c>
      <c r="F1165" s="1">
        <v>0</v>
      </c>
      <c r="G1165" s="2">
        <f t="shared" si="22"/>
        <v>57226.27274</v>
      </c>
      <c r="H1165" s="2">
        <f t="shared" si="23"/>
        <v>0.16999999999825377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9148.06</v>
      </c>
      <c r="D1166" s="1">
        <f>BILANCA!E189</f>
        <v>0</v>
      </c>
      <c r="E1166" s="1">
        <v>0</v>
      </c>
      <c r="F1166" s="1">
        <v>0</v>
      </c>
      <c r="G1166" s="2">
        <f t="shared" si="22"/>
        <v>1674.0949799999999</v>
      </c>
      <c r="H1166" s="2">
        <f t="shared" si="23"/>
        <v>5.9999999999490683E-2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560266.92000000004</v>
      </c>
      <c r="D1214" s="1">
        <f>BILANCA!E237</f>
        <v>585092.55999999994</v>
      </c>
      <c r="E1214" s="1">
        <v>0</v>
      </c>
      <c r="F1214" s="1">
        <v>0</v>
      </c>
      <c r="G1214" s="2">
        <f t="shared" si="22"/>
        <v>399734.42124</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530679.14</v>
      </c>
      <c r="D1215" s="1">
        <f>BILANCA!E238</f>
        <v>553203.18999999994</v>
      </c>
      <c r="E1215" s="1">
        <v>0</v>
      </c>
      <c r="F1215" s="1">
        <v>0</v>
      </c>
      <c r="G1215" s="2">
        <f t="shared" si="22"/>
        <v>379803.84064000001</v>
      </c>
      <c r="H1215" s="2">
        <f t="shared" si="23"/>
        <v>0.32999999995809048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530679.14</v>
      </c>
      <c r="D1216" s="1">
        <f>BILANCA!E239</f>
        <v>553203.18999999994</v>
      </c>
      <c r="E1216" s="1">
        <v>0</v>
      </c>
      <c r="F1216" s="1">
        <v>0</v>
      </c>
      <c r="G1216" s="2">
        <f t="shared" si="22"/>
        <v>381440.92616000003</v>
      </c>
      <c r="H1216" s="2">
        <f t="shared" si="23"/>
        <v>0.32999999995809048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503753.38</v>
      </c>
      <c r="D1217" s="1">
        <f>BILANCA!E240</f>
        <v>523061.23</v>
      </c>
      <c r="E1217" s="1">
        <v>0</v>
      </c>
      <c r="F1217" s="1">
        <v>0</v>
      </c>
      <c r="G1217" s="2">
        <f t="shared" si="22"/>
        <v>362670.94656000001</v>
      </c>
      <c r="H1217" s="2">
        <f t="shared" si="23"/>
        <v>0.60999999998603016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26925.759999999998</v>
      </c>
      <c r="D1218" s="1">
        <f>BILANCA!E241</f>
        <v>30141.96</v>
      </c>
      <c r="E1218" s="1">
        <v>0</v>
      </c>
      <c r="F1218" s="1">
        <v>0</v>
      </c>
      <c r="G1218" s="2">
        <f t="shared" si="22"/>
        <v>20494.274799999999</v>
      </c>
      <c r="H1218" s="2">
        <f t="shared" si="23"/>
        <v>0.28000000000247383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29587.780000000002</v>
      </c>
      <c r="D1222" s="1">
        <f>BILANCA!E245</f>
        <v>31889.370000000003</v>
      </c>
      <c r="E1222" s="1">
        <v>0</v>
      </c>
      <c r="F1222" s="1">
        <v>0</v>
      </c>
      <c r="G1222" s="2">
        <f t="shared" si="22"/>
        <v>22314.598280000002</v>
      </c>
      <c r="H1222" s="2">
        <f t="shared" si="23"/>
        <v>0.59000000000014552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39563.800000000003</v>
      </c>
      <c r="D1223" s="1">
        <f>BILANCA!E246</f>
        <v>39695.370000000003</v>
      </c>
      <c r="E1223" s="1">
        <v>0</v>
      </c>
      <c r="F1223" s="1">
        <v>0</v>
      </c>
      <c r="G1223" s="2">
        <f t="shared" si="22"/>
        <v>28549.089599999999</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39563.800000000003</v>
      </c>
      <c r="D1224" s="1">
        <f>BILANCA!E247</f>
        <v>39695.370000000003</v>
      </c>
      <c r="E1224" s="1">
        <v>0</v>
      </c>
      <c r="F1224" s="1">
        <v>0</v>
      </c>
      <c r="G1224" s="2">
        <f t="shared" si="22"/>
        <v>28668.044139999998</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9976.02</v>
      </c>
      <c r="D1227" s="1">
        <f>BILANCA!E250</f>
        <v>7806</v>
      </c>
      <c r="E1227" s="1">
        <v>0</v>
      </c>
      <c r="F1227" s="1">
        <v>0</v>
      </c>
      <c r="G1227" s="2">
        <f t="shared" si="22"/>
        <v>6243.4768800000002</v>
      </c>
      <c r="H1227" s="2">
        <f t="shared" si="23"/>
        <v>2.0000000000436557E-2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9976.02</v>
      </c>
      <c r="D1229" s="1">
        <f>BILANCA!E252</f>
        <v>7806</v>
      </c>
      <c r="E1229" s="1">
        <v>0</v>
      </c>
      <c r="F1229" s="1">
        <v>0</v>
      </c>
      <c r="G1229" s="2">
        <f t="shared" si="22"/>
        <v>6294.6529200000004</v>
      </c>
      <c r="H1229" s="2">
        <f t="shared" si="23"/>
        <v>2.0000000000436557E-2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70233.72</v>
      </c>
      <c r="D1236" s="1">
        <f>BILANCA!E259</f>
        <v>53012.32</v>
      </c>
      <c r="E1236" s="1">
        <v>0</v>
      </c>
      <c r="F1236" s="1">
        <v>0</v>
      </c>
      <c r="G1236" s="2">
        <f t="shared" si="22"/>
        <v>44593.365080000003</v>
      </c>
      <c r="H1236" s="2">
        <f t="shared" si="23"/>
        <v>0.59999999999854481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70233.72</v>
      </c>
      <c r="D1237" s="1">
        <f>BILANCA!E260</f>
        <v>53012.32</v>
      </c>
      <c r="E1237" s="1">
        <v>0</v>
      </c>
      <c r="F1237" s="1">
        <v>0</v>
      </c>
      <c r="G1237" s="2">
        <f t="shared" si="22"/>
        <v>44769.623440000003</v>
      </c>
      <c r="H1237" s="2">
        <f t="shared" si="23"/>
        <v>0.59999999999854481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97365.91</v>
      </c>
      <c r="D1244" s="1">
        <f>BILANCA!E268</f>
        <v>108341.82</v>
      </c>
      <c r="E1244" s="1">
        <v>0</v>
      </c>
      <c r="F1244" s="1">
        <v>0</v>
      </c>
      <c r="G1244" s="2">
        <f t="shared" si="24"/>
        <v>81966.932550000012</v>
      </c>
      <c r="H1244" s="2">
        <f t="shared" si="23"/>
        <v>0.26999999998952262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5019.57</v>
      </c>
      <c r="E1245" s="1">
        <v>0</v>
      </c>
      <c r="F1245" s="1">
        <v>0</v>
      </c>
      <c r="G1245" s="2">
        <f t="shared" si="24"/>
        <v>2630.25468</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190.26</v>
      </c>
      <c r="E1249" s="1">
        <v>0</v>
      </c>
      <c r="F1249" s="1">
        <v>0</v>
      </c>
      <c r="G1249" s="2">
        <f t="shared" si="24"/>
        <v>101.21832000000001</v>
      </c>
      <c r="H1249" s="2">
        <f t="shared" si="23"/>
        <v>0.25999999999999091</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202438.83</v>
      </c>
      <c r="D1264" s="1">
        <f>BILANCA!E288</f>
        <v>231831.04000000001</v>
      </c>
      <c r="E1264" s="1">
        <v>0</v>
      </c>
      <c r="F1264" s="1">
        <v>0</v>
      </c>
      <c r="G1264" s="2">
        <f t="shared" si="24"/>
        <v>187174.35571</v>
      </c>
      <c r="H1264" s="2">
        <f t="shared" si="23"/>
        <v>0.21000000002095476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9148.06</v>
      </c>
      <c r="D1266" s="1">
        <f>BILANCA!E290</f>
        <v>0</v>
      </c>
      <c r="E1266" s="1">
        <v>0</v>
      </c>
      <c r="F1266" s="1">
        <v>0</v>
      </c>
      <c r="G1266" s="2">
        <f t="shared" si="24"/>
        <v>2588.9009799999994</v>
      </c>
      <c r="H1266" s="2">
        <f t="shared" si="23"/>
        <v>5.9999999999490683E-2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97365.91</v>
      </c>
      <c r="D1278" s="1">
        <f>BILANCA!E302</f>
        <v>108532.08</v>
      </c>
      <c r="E1278" s="1">
        <v>0</v>
      </c>
      <c r="F1278" s="1">
        <v>0</v>
      </c>
      <c r="G1278" s="2">
        <f t="shared" si="24"/>
        <v>92756.870649999997</v>
      </c>
      <c r="H1278" s="2">
        <f t="shared" si="23"/>
        <v>0.16999999999825377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1315700.8400000001</v>
      </c>
      <c r="D1408" s="1">
        <f>'RAS-funkcijski'!E114</f>
        <v>1560464.3</v>
      </c>
      <c r="E1408" s="1">
        <v>0</v>
      </c>
      <c r="F1408" s="1">
        <v>0</v>
      </c>
      <c r="G1408" s="2">
        <f t="shared" si="24"/>
        <v>488029.23840000003</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1315700.8400000001</v>
      </c>
      <c r="D1412" s="1">
        <f>'RAS-funkcijski'!E118</f>
        <v>1560464.3</v>
      </c>
      <c r="E1412" s="1">
        <v>0</v>
      </c>
      <c r="F1412" s="1">
        <v>0</v>
      </c>
      <c r="G1412" s="2">
        <f t="shared" si="24"/>
        <v>505775.75615999999</v>
      </c>
      <c r="H1412" s="2">
        <f t="shared" si="27"/>
        <v>0.4599999999627471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1315700.8400000001</v>
      </c>
      <c r="D1414" s="1">
        <f>'RAS-funkcijski'!E120</f>
        <v>1560464.3</v>
      </c>
      <c r="E1414" s="1">
        <v>0</v>
      </c>
      <c r="F1414" s="1">
        <v>0</v>
      </c>
      <c r="G1414" s="2">
        <f t="shared" si="24"/>
        <v>514649.01504000009</v>
      </c>
      <c r="H1414" s="2">
        <f t="shared" si="27"/>
        <v>0.4599999999627471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1315700.8400000001</v>
      </c>
      <c r="D1435" s="13">
        <f>'RAS-funkcijski'!E141</f>
        <v>1560464.3</v>
      </c>
      <c r="E1435" s="13">
        <v>0</v>
      </c>
      <c r="F1435" s="13">
        <v>0</v>
      </c>
      <c r="G1435" s="14">
        <f t="shared" si="24"/>
        <v>607818.23328000004</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2028.06</v>
      </c>
      <c r="D1436" s="6">
        <f>'P-VRIO'!E5</f>
        <v>0</v>
      </c>
      <c r="E1436" s="6">
        <v>0</v>
      </c>
      <c r="F1436" s="6">
        <v>0</v>
      </c>
      <c r="G1436" s="7">
        <f t="shared" si="24"/>
        <v>2.02806</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2028.06</v>
      </c>
      <c r="D1453" s="1">
        <f>'P-VRIO'!E22</f>
        <v>0</v>
      </c>
      <c r="E1453" s="1">
        <v>0</v>
      </c>
      <c r="F1453" s="1">
        <v>0</v>
      </c>
      <c r="G1453" s="2">
        <f t="shared" si="24"/>
        <v>36.50508</v>
      </c>
      <c r="H1453" s="2">
        <f t="shared" si="27"/>
        <v>5.999999999994543E-2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2028.06</v>
      </c>
      <c r="D1454" s="1">
        <f>'P-VRIO'!E23</f>
        <v>0</v>
      </c>
      <c r="E1454" s="1">
        <v>0</v>
      </c>
      <c r="F1454" s="1">
        <v>0</v>
      </c>
      <c r="G1454" s="2">
        <f t="shared" si="24"/>
        <v>38.533139999999996</v>
      </c>
      <c r="H1454" s="2">
        <f t="shared" si="27"/>
        <v>5.999999999994543E-2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2028.06</v>
      </c>
      <c r="D1456" s="1">
        <f>'P-VRIO'!E25</f>
        <v>0</v>
      </c>
      <c r="E1456" s="1">
        <v>0</v>
      </c>
      <c r="F1456" s="1">
        <v>0</v>
      </c>
      <c r="G1456" s="2">
        <f t="shared" si="24"/>
        <v>42.589260000000003</v>
      </c>
      <c r="H1456" s="2">
        <f t="shared" si="27"/>
        <v>5.999999999994543E-2</v>
      </c>
      <c r="I1456" s="10">
        <f t="shared" si="30"/>
        <v>2.555355599997676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211586.89</v>
      </c>
      <c r="D1480" s="6"/>
      <c r="E1480" s="6">
        <v>0</v>
      </c>
      <c r="F1480" s="6">
        <v>0</v>
      </c>
      <c r="G1480" s="7">
        <f t="shared" ref="G1480:G1580" si="34">B1480/1000*C1480</f>
        <v>211.58689000000001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1569701.75</v>
      </c>
      <c r="D1481" s="1">
        <v>0</v>
      </c>
      <c r="E1481" s="1">
        <v>0</v>
      </c>
      <c r="F1481" s="1">
        <v>0</v>
      </c>
      <c r="G1481" s="2">
        <f t="shared" si="34"/>
        <v>3139.4034999999999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10985.22</v>
      </c>
      <c r="D1482" s="1">
        <v>0</v>
      </c>
      <c r="E1482" s="1">
        <v>0</v>
      </c>
      <c r="F1482" s="1">
        <v>0</v>
      </c>
      <c r="G1482" s="2">
        <f t="shared" si="34"/>
        <v>32.955660000000002</v>
      </c>
      <c r="H1482" s="2">
        <f t="shared" si="35"/>
        <v>0.21999999999934516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1495665.79</v>
      </c>
      <c r="D1483" s="1">
        <v>0</v>
      </c>
      <c r="E1483" s="1">
        <v>0</v>
      </c>
      <c r="F1483" s="1">
        <v>0</v>
      </c>
      <c r="G1483" s="2">
        <f t="shared" si="34"/>
        <v>5982.6631600000001</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1332694.48</v>
      </c>
      <c r="D1484" s="1">
        <v>0</v>
      </c>
      <c r="E1484" s="1">
        <v>0</v>
      </c>
      <c r="F1484" s="1">
        <v>0</v>
      </c>
      <c r="G1484" s="2">
        <f t="shared" si="34"/>
        <v>6663.4723999999997</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161954.54999999999</v>
      </c>
      <c r="D1485" s="1">
        <v>0</v>
      </c>
      <c r="E1485" s="1">
        <v>0</v>
      </c>
      <c r="F1485" s="1">
        <v>0</v>
      </c>
      <c r="G1485" s="2">
        <f t="shared" si="34"/>
        <v>971.7272999999999</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1016.76</v>
      </c>
      <c r="D1486" s="1">
        <v>0</v>
      </c>
      <c r="E1486" s="1">
        <v>0</v>
      </c>
      <c r="F1486" s="1">
        <v>0</v>
      </c>
      <c r="G1486" s="2">
        <f t="shared" si="34"/>
        <v>7.1173200000000003</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63050.74</v>
      </c>
      <c r="D1492" s="1">
        <v>0</v>
      </c>
      <c r="E1492" s="1">
        <v>0</v>
      </c>
      <c r="F1492" s="1">
        <v>0</v>
      </c>
      <c r="G1492" s="2">
        <f t="shared" si="34"/>
        <v>819.6596199999999</v>
      </c>
      <c r="H1492" s="2">
        <f t="shared" si="35"/>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1549457.6</v>
      </c>
      <c r="D1499" s="1">
        <v>0</v>
      </c>
      <c r="E1499" s="1">
        <v>0</v>
      </c>
      <c r="F1499" s="1">
        <v>0</v>
      </c>
      <c r="G1499" s="2">
        <f t="shared" si="34"/>
        <v>30989.152000000002</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1486406.86</v>
      </c>
      <c r="D1501" s="1">
        <v>0</v>
      </c>
      <c r="E1501" s="1">
        <v>0</v>
      </c>
      <c r="F1501" s="1">
        <v>0</v>
      </c>
      <c r="G1501" s="2">
        <f t="shared" si="34"/>
        <v>32700.950919999999</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1328609.03</v>
      </c>
      <c r="D1502" s="1">
        <v>0</v>
      </c>
      <c r="E1502" s="1">
        <v>0</v>
      </c>
      <c r="F1502" s="1">
        <v>0</v>
      </c>
      <c r="G1502" s="2">
        <f t="shared" si="34"/>
        <v>30558.007689999999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156895.53</v>
      </c>
      <c r="D1503" s="1">
        <v>0</v>
      </c>
      <c r="E1503" s="1">
        <v>0</v>
      </c>
      <c r="F1503" s="1">
        <v>0</v>
      </c>
      <c r="G1503" s="2">
        <f t="shared" si="34"/>
        <v>3765.4927200000002</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902.3</v>
      </c>
      <c r="D1504" s="1">
        <v>0</v>
      </c>
      <c r="E1504" s="1">
        <v>0</v>
      </c>
      <c r="F1504" s="1">
        <v>0</v>
      </c>
      <c r="G1504" s="2">
        <f t="shared" si="34"/>
        <v>22.557500000000001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63050.74</v>
      </c>
      <c r="D1510" s="1">
        <v>0</v>
      </c>
      <c r="E1510" s="1">
        <v>0</v>
      </c>
      <c r="F1510" s="1">
        <v>0</v>
      </c>
      <c r="G1510" s="2">
        <f t="shared" si="34"/>
        <v>1954.57294</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231831.04000000004</v>
      </c>
      <c r="D1517" s="1">
        <v>0</v>
      </c>
      <c r="E1517" s="1">
        <v>0</v>
      </c>
      <c r="F1517" s="1">
        <v>0</v>
      </c>
      <c r="G1517" s="2">
        <f t="shared" si="34"/>
        <v>8809.5795200000011</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231831.04000000001</v>
      </c>
      <c r="D1576" s="1">
        <v>0</v>
      </c>
      <c r="E1576" s="1">
        <v>0</v>
      </c>
      <c r="F1576" s="1">
        <v>0</v>
      </c>
      <c r="G1576" s="2">
        <f t="shared" si="34"/>
        <v>22487.61088</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108341.82</v>
      </c>
      <c r="D1577" s="1">
        <v>0</v>
      </c>
      <c r="E1577" s="1">
        <v>0</v>
      </c>
      <c r="F1577" s="1">
        <v>0</v>
      </c>
      <c r="G1577" s="2">
        <f t="shared" si="34"/>
        <v>10617.498360000001</v>
      </c>
      <c r="H1577" s="2">
        <f t="shared" si="35"/>
        <v>0.17999999999301508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123489.22</v>
      </c>
      <c r="D1578" s="1">
        <v>0</v>
      </c>
      <c r="E1578" s="1">
        <v>0</v>
      </c>
      <c r="F1578" s="1">
        <v>0</v>
      </c>
      <c r="G1578" s="2">
        <f t="shared" si="34"/>
        <v>12225.432780000001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16939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1304071.8300000003</v>
      </c>
      <c r="I16" s="170">
        <f>'PR-RAS'!E6</f>
        <v>1562765.89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1302710.97</v>
      </c>
      <c r="I17" s="170">
        <f>'PR-RAS'!E151</f>
        <v>1497413.56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29587.780000000224</v>
      </c>
      <c r="I18" s="170">
        <f>'PR-RAS'!E645</f>
        <v>31889.36999999985</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530679.1399999999</v>
      </c>
      <c r="I20" s="173">
        <f>BILANCA!E7</f>
        <v>553203.18999999983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241174.67</v>
      </c>
      <c r="I21" s="175">
        <f>BILANCA!E68</f>
        <v>263720.40999999997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211586.89</v>
      </c>
      <c r="I22" s="175">
        <f>BILANCA!E176</f>
        <v>231831.04000000001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560266.92000000004</v>
      </c>
      <c r="I23" s="177">
        <f>BILANCA!E237</f>
        <v>585092.55999999994</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1315700.8400000001</v>
      </c>
      <c r="I27" s="175">
        <f>'RAS-funkcijski'!E114</f>
        <v>1560464.3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1315700.8400000001</v>
      </c>
      <c r="I28" s="179">
        <f>'RAS-funkcijski'!E141</f>
        <v>1560464.3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2028.06</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2028.06</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211586.89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231831.04000000004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231831.04000000001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0" zoomScale="110" zoomScaleNormal="110" workbookViewId="0">
      <selection activeCell="E645" sqref="E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1304071.8300000003</v>
      </c>
      <c r="E6" s="51">
        <f>E7+E44+E50+E82+E106+E124+E133+E139</f>
        <v>1562765.89</v>
      </c>
      <c r="F6" s="52">
        <f t="shared" ref="F6:F131" si="0">IF(D6&lt;&gt;0,IF(E6/D6&gt;=100,"&gt;&gt;100",E6/D6*100),"-")</f>
        <v>119.8374088028571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1189739.2300000002</v>
      </c>
      <c r="E50" s="51">
        <f>E51+E54+E59+E62+E65+E68+E71+E74+E77</f>
        <v>1346051.16</v>
      </c>
      <c r="F50" s="52">
        <f t="shared" si="0"/>
        <v>113.13833536446467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1181769.6800000002</v>
      </c>
      <c r="E68" s="51">
        <f t="shared" si="15"/>
        <v>1335464.75</v>
      </c>
      <c r="F68" s="52">
        <f t="shared" si="0"/>
        <v>113.00550120730799</v>
      </c>
    </row>
    <row r="69" spans="1:6" ht="12.75" customHeight="1" x14ac:dyDescent="0.2">
      <c r="A69" s="53" t="s">
        <v>184</v>
      </c>
      <c r="B69" s="85" t="s">
        <v>185</v>
      </c>
      <c r="C69" s="50" t="s">
        <v>184</v>
      </c>
      <c r="D69" s="242">
        <v>1181106.07</v>
      </c>
      <c r="E69" s="242">
        <v>1334801.75</v>
      </c>
      <c r="F69" s="52">
        <f t="shared" si="0"/>
        <v>113.01286005582884</v>
      </c>
    </row>
    <row r="70" spans="1:6" ht="12" x14ac:dyDescent="0.2">
      <c r="A70" s="53" t="s">
        <v>186</v>
      </c>
      <c r="B70" s="85" t="s">
        <v>187</v>
      </c>
      <c r="C70" s="50" t="s">
        <v>186</v>
      </c>
      <c r="D70" s="242">
        <v>663.61</v>
      </c>
      <c r="E70" s="242">
        <v>663</v>
      </c>
      <c r="F70" s="52">
        <f t="shared" si="0"/>
        <v>99.908078540106388</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4117.1099999999997</v>
      </c>
      <c r="E74" s="51">
        <f t="shared" si="17"/>
        <v>7902</v>
      </c>
      <c r="F74" s="52">
        <f t="shared" si="0"/>
        <v>191.93074753892901</v>
      </c>
    </row>
    <row r="75" spans="1:6" ht="12.75" customHeight="1" x14ac:dyDescent="0.2">
      <c r="A75" s="53" t="s">
        <v>196</v>
      </c>
      <c r="B75" s="85" t="s">
        <v>197</v>
      </c>
      <c r="C75" s="50" t="s">
        <v>196</v>
      </c>
      <c r="D75" s="242">
        <v>4117.1099999999997</v>
      </c>
      <c r="E75" s="242">
        <v>7902</v>
      </c>
      <c r="F75" s="52">
        <f t="shared" si="0"/>
        <v>191.93074753892901</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3852.44</v>
      </c>
      <c r="E77" s="51">
        <f t="shared" si="18"/>
        <v>2684.41</v>
      </c>
      <c r="F77" s="52">
        <f t="shared" si="0"/>
        <v>69.6807737433938</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3852.44</v>
      </c>
      <c r="E80" s="242">
        <v>2684.41</v>
      </c>
      <c r="F80" s="52">
        <f t="shared" si="0"/>
        <v>69.6807737433938</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0.93</v>
      </c>
      <c r="E82" s="51">
        <f t="shared" si="19"/>
        <v>0.17</v>
      </c>
      <c r="F82" s="52">
        <f t="shared" si="0"/>
        <v>18.27956989247312</v>
      </c>
    </row>
    <row r="83" spans="1:6" ht="12.75" customHeight="1" x14ac:dyDescent="0.2">
      <c r="A83" s="53">
        <v>641</v>
      </c>
      <c r="B83" s="85" t="s">
        <v>212</v>
      </c>
      <c r="C83" s="50" t="s">
        <v>213</v>
      </c>
      <c r="D83" s="51">
        <f t="shared" ref="D83:E83" si="20">SUM(D84:D90)</f>
        <v>0.93</v>
      </c>
      <c r="E83" s="51">
        <f t="shared" si="20"/>
        <v>0.17</v>
      </c>
      <c r="F83" s="52">
        <f t="shared" si="0"/>
        <v>18.27956989247312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0.93</v>
      </c>
      <c r="E85" s="242">
        <v>0.17</v>
      </c>
      <c r="F85" s="52">
        <f t="shared" si="0"/>
        <v>18.27956989247312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3794.08</v>
      </c>
      <c r="E106" s="51">
        <f t="shared" si="23"/>
        <v>6219.07</v>
      </c>
      <c r="F106" s="52">
        <f t="shared" si="0"/>
        <v>163.91509931261334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3794.08</v>
      </c>
      <c r="E112" s="51">
        <f t="shared" si="25"/>
        <v>6219.07</v>
      </c>
      <c r="F112" s="52">
        <f t="shared" si="0"/>
        <v>163.91509931261334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3794.08</v>
      </c>
      <c r="E117" s="242">
        <v>6219.07</v>
      </c>
      <c r="F117" s="52">
        <f t="shared" si="0"/>
        <v>163.91509931261334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20445.510000000002</v>
      </c>
      <c r="E124" s="51">
        <f t="shared" si="27"/>
        <v>23277.02</v>
      </c>
      <c r="F124" s="52">
        <f t="shared" si="0"/>
        <v>113.84905536716863</v>
      </c>
    </row>
    <row r="125" spans="1:6" ht="12.75" customHeight="1" x14ac:dyDescent="0.2">
      <c r="A125" s="53">
        <v>661</v>
      </c>
      <c r="B125" s="86" t="s">
        <v>296</v>
      </c>
      <c r="C125" s="50" t="s">
        <v>297</v>
      </c>
      <c r="D125" s="51">
        <f t="shared" ref="D125:E125" si="28">SUM(D126:D127)</f>
        <v>18786.47</v>
      </c>
      <c r="E125" s="51">
        <f t="shared" si="28"/>
        <v>23152.02</v>
      </c>
      <c r="F125" s="52">
        <f t="shared" si="0"/>
        <v>123.23773439076101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18786.47</v>
      </c>
      <c r="E127" s="242">
        <v>23152.02</v>
      </c>
      <c r="F127" s="52">
        <f t="shared" si="0"/>
        <v>123.23773439076101</v>
      </c>
    </row>
    <row r="128" spans="1:6" ht="22.8" x14ac:dyDescent="0.2">
      <c r="A128" s="53">
        <v>663</v>
      </c>
      <c r="B128" s="231" t="s">
        <v>302</v>
      </c>
      <c r="C128" s="50" t="s">
        <v>303</v>
      </c>
      <c r="D128" s="51">
        <f t="shared" ref="D128:E128" si="29">SUM(D129:D132)</f>
        <v>1659.04</v>
      </c>
      <c r="E128" s="51">
        <f t="shared" si="29"/>
        <v>125</v>
      </c>
      <c r="F128" s="52">
        <f t="shared" si="0"/>
        <v>7.5344777702767871</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1659.04</v>
      </c>
      <c r="E130" s="242">
        <v>125</v>
      </c>
      <c r="F130" s="52">
        <f t="shared" si="0"/>
        <v>7.5344777702767871</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90092.08</v>
      </c>
      <c r="E133" s="51">
        <f t="shared" si="30"/>
        <v>187218.47</v>
      </c>
      <c r="F133" s="52">
        <f t="shared" ref="F133:F223" si="31">IF(D133&lt;&gt;0,IF(E133/D133&gt;=100,"&gt;&gt;100",E133/D133*100),"-")</f>
        <v>207.80791163884774</v>
      </c>
    </row>
    <row r="134" spans="1:6" ht="22.8" x14ac:dyDescent="0.2">
      <c r="A134" s="53">
        <v>671</v>
      </c>
      <c r="B134" s="232" t="s">
        <v>314</v>
      </c>
      <c r="C134" s="50" t="s">
        <v>315</v>
      </c>
      <c r="D134" s="51">
        <f t="shared" ref="D134:E134" si="32">SUM(D135:D137)</f>
        <v>90092.08</v>
      </c>
      <c r="E134" s="51">
        <f t="shared" si="32"/>
        <v>187218.47</v>
      </c>
      <c r="F134" s="52">
        <f t="shared" si="31"/>
        <v>207.80791163884774</v>
      </c>
    </row>
    <row r="135" spans="1:6" ht="12.75" customHeight="1" x14ac:dyDescent="0.2">
      <c r="A135" s="53">
        <v>6711</v>
      </c>
      <c r="B135" s="85" t="s">
        <v>316</v>
      </c>
      <c r="C135" s="50" t="s">
        <v>317</v>
      </c>
      <c r="D135" s="242">
        <v>89400.88</v>
      </c>
      <c r="E135" s="242">
        <v>123613.67</v>
      </c>
      <c r="F135" s="52">
        <f t="shared" si="31"/>
        <v>138.26896334801177</v>
      </c>
    </row>
    <row r="136" spans="1:6" ht="22.8" x14ac:dyDescent="0.2">
      <c r="A136" s="53">
        <v>6712</v>
      </c>
      <c r="B136" s="232" t="s">
        <v>318</v>
      </c>
      <c r="C136" s="50" t="s">
        <v>319</v>
      </c>
      <c r="D136" s="242">
        <v>691.2</v>
      </c>
      <c r="E136" s="242">
        <v>63604.800000000003</v>
      </c>
      <c r="F136" s="52">
        <f t="shared" si="31"/>
        <v>9202.0833333333321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1302710.97</v>
      </c>
      <c r="E151" s="51">
        <f t="shared" si="35"/>
        <v>1497413.56</v>
      </c>
      <c r="F151" s="52">
        <f t="shared" si="31"/>
        <v>114.94595458883717</v>
      </c>
    </row>
    <row r="152" spans="1:6" ht="12.75" customHeight="1" x14ac:dyDescent="0.2">
      <c r="A152" s="53">
        <v>31</v>
      </c>
      <c r="B152" s="85" t="s">
        <v>349</v>
      </c>
      <c r="C152" s="50" t="s">
        <v>35</v>
      </c>
      <c r="D152" s="51">
        <f t="shared" ref="D152:E152" si="36">D153+D158+D159</f>
        <v>1173250.6400000001</v>
      </c>
      <c r="E152" s="51">
        <f t="shared" si="36"/>
        <v>1332694.48</v>
      </c>
      <c r="F152" s="52">
        <f t="shared" si="31"/>
        <v>113.58992141696167</v>
      </c>
    </row>
    <row r="153" spans="1:6" ht="12.75" customHeight="1" x14ac:dyDescent="0.2">
      <c r="A153" s="53">
        <v>311</v>
      </c>
      <c r="B153" s="85" t="s">
        <v>350</v>
      </c>
      <c r="C153" s="50" t="s">
        <v>351</v>
      </c>
      <c r="D153" s="51">
        <f t="shared" ref="D153:E153" si="37">SUM(D154:D157)</f>
        <v>978565.81</v>
      </c>
      <c r="E153" s="51">
        <f t="shared" si="37"/>
        <v>1120230.73</v>
      </c>
      <c r="F153" s="52">
        <f t="shared" si="31"/>
        <v>114.47679027330824</v>
      </c>
    </row>
    <row r="154" spans="1:6" ht="12.75" customHeight="1" x14ac:dyDescent="0.2">
      <c r="A154" s="53">
        <v>3111</v>
      </c>
      <c r="B154" s="85" t="s">
        <v>352</v>
      </c>
      <c r="C154" s="50" t="s">
        <v>353</v>
      </c>
      <c r="D154" s="242">
        <v>978565.81</v>
      </c>
      <c r="E154" s="242">
        <v>1120230.73</v>
      </c>
      <c r="F154" s="52">
        <f t="shared" si="31"/>
        <v>114.47679027330824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48812.83</v>
      </c>
      <c r="E158" s="242">
        <v>50958.89</v>
      </c>
      <c r="F158" s="52">
        <f t="shared" si="31"/>
        <v>104.39650804921574</v>
      </c>
    </row>
    <row r="159" spans="1:6" ht="12.75" customHeight="1" x14ac:dyDescent="0.2">
      <c r="A159" s="53">
        <v>313</v>
      </c>
      <c r="B159" s="85" t="s">
        <v>362</v>
      </c>
      <c r="C159" s="50" t="s">
        <v>363</v>
      </c>
      <c r="D159" s="51">
        <f t="shared" ref="D159:E159" si="38">SUM(D160:D162)</f>
        <v>145872</v>
      </c>
      <c r="E159" s="51">
        <f t="shared" si="38"/>
        <v>161504.86000000002</v>
      </c>
      <c r="F159" s="52">
        <f t="shared" si="31"/>
        <v>110.71683393660197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145711.01</v>
      </c>
      <c r="E161" s="242">
        <v>161502.97</v>
      </c>
      <c r="F161" s="52">
        <f t="shared" si="31"/>
        <v>110.83786324725907</v>
      </c>
    </row>
    <row r="162" spans="1:6" ht="12.75" customHeight="1" x14ac:dyDescent="0.2">
      <c r="A162" s="53">
        <v>3133</v>
      </c>
      <c r="B162" s="85" t="s">
        <v>367</v>
      </c>
      <c r="C162" s="50" t="s">
        <v>368</v>
      </c>
      <c r="D162" s="242">
        <v>160.99</v>
      </c>
      <c r="E162" s="242">
        <v>1.89</v>
      </c>
      <c r="F162" s="52">
        <f t="shared" si="31"/>
        <v>1.1739859618609851</v>
      </c>
    </row>
    <row r="163" spans="1:6" ht="12.75" customHeight="1" x14ac:dyDescent="0.2">
      <c r="A163" s="53">
        <v>32</v>
      </c>
      <c r="B163" s="85" t="s">
        <v>369</v>
      </c>
      <c r="C163" s="50" t="s">
        <v>370</v>
      </c>
      <c r="D163" s="51">
        <f t="shared" ref="D163:E163" si="39">D164+D169+D177+D187+D188</f>
        <v>126925.68</v>
      </c>
      <c r="E163" s="51">
        <f t="shared" si="39"/>
        <v>161954.54999999999</v>
      </c>
      <c r="F163" s="52">
        <f t="shared" si="31"/>
        <v>127.59793762775193</v>
      </c>
    </row>
    <row r="164" spans="1:6" ht="12.75" customHeight="1" x14ac:dyDescent="0.2">
      <c r="A164" s="53">
        <v>321</v>
      </c>
      <c r="B164" s="85" t="s">
        <v>371</v>
      </c>
      <c r="C164" s="50" t="s">
        <v>372</v>
      </c>
      <c r="D164" s="51">
        <f t="shared" ref="D164:E164" si="40">SUM(D165:D168)</f>
        <v>45466.52</v>
      </c>
      <c r="E164" s="51">
        <f t="shared" si="40"/>
        <v>40654.559999999998</v>
      </c>
      <c r="F164" s="52">
        <f t="shared" si="31"/>
        <v>89.416476123530018</v>
      </c>
    </row>
    <row r="165" spans="1:6" ht="12.75" customHeight="1" x14ac:dyDescent="0.2">
      <c r="A165" s="53">
        <v>3211</v>
      </c>
      <c r="B165" s="85" t="s">
        <v>373</v>
      </c>
      <c r="C165" s="50" t="s">
        <v>374</v>
      </c>
      <c r="D165" s="242">
        <v>16409.919999999998</v>
      </c>
      <c r="E165" s="242">
        <v>12122.96</v>
      </c>
      <c r="F165" s="52">
        <f t="shared" si="31"/>
        <v>73.875801953940055</v>
      </c>
    </row>
    <row r="166" spans="1:6" ht="12.75" customHeight="1" x14ac:dyDescent="0.2">
      <c r="A166" s="53">
        <v>3212</v>
      </c>
      <c r="B166" s="85" t="s">
        <v>375</v>
      </c>
      <c r="C166" s="50" t="s">
        <v>376</v>
      </c>
      <c r="D166" s="242">
        <v>28650.93</v>
      </c>
      <c r="E166" s="242">
        <v>27651.599999999999</v>
      </c>
      <c r="F166" s="52">
        <f t="shared" si="31"/>
        <v>96.512050394175688</v>
      </c>
    </row>
    <row r="167" spans="1:6" ht="12.75" customHeight="1" x14ac:dyDescent="0.2">
      <c r="A167" s="53">
        <v>3213</v>
      </c>
      <c r="B167" s="85" t="s">
        <v>377</v>
      </c>
      <c r="C167" s="50" t="s">
        <v>378</v>
      </c>
      <c r="D167" s="242">
        <v>405.67</v>
      </c>
      <c r="E167" s="242">
        <v>880</v>
      </c>
      <c r="F167" s="52">
        <f t="shared" si="31"/>
        <v>216.92508689328761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24987.24</v>
      </c>
      <c r="E169" s="51">
        <f t="shared" si="41"/>
        <v>36029.820000000007</v>
      </c>
      <c r="F169" s="52">
        <f t="shared" si="31"/>
        <v>144.19287604393284</v>
      </c>
    </row>
    <row r="170" spans="1:6" ht="12.75" customHeight="1" x14ac:dyDescent="0.2">
      <c r="A170" s="53">
        <v>3221</v>
      </c>
      <c r="B170" s="85" t="s">
        <v>383</v>
      </c>
      <c r="C170" s="50" t="s">
        <v>384</v>
      </c>
      <c r="D170" s="242">
        <v>9581.73</v>
      </c>
      <c r="E170" s="242">
        <v>17421.060000000001</v>
      </c>
      <c r="F170" s="52">
        <f t="shared" si="31"/>
        <v>181.81539241869686</v>
      </c>
    </row>
    <row r="171" spans="1:6" ht="12.75" customHeight="1" x14ac:dyDescent="0.2">
      <c r="A171" s="53">
        <v>3222</v>
      </c>
      <c r="B171" s="85" t="s">
        <v>385</v>
      </c>
      <c r="C171" s="50" t="s">
        <v>386</v>
      </c>
      <c r="D171" s="242">
        <v>2999.9</v>
      </c>
      <c r="E171" s="242">
        <v>2558.58</v>
      </c>
      <c r="F171" s="52">
        <f t="shared" si="31"/>
        <v>85.288842961432039</v>
      </c>
    </row>
    <row r="172" spans="1:6" ht="12.75" customHeight="1" x14ac:dyDescent="0.2">
      <c r="A172" s="53">
        <v>3223</v>
      </c>
      <c r="B172" s="85" t="s">
        <v>387</v>
      </c>
      <c r="C172" s="50" t="s">
        <v>388</v>
      </c>
      <c r="D172" s="242">
        <v>11166.01</v>
      </c>
      <c r="E172" s="242">
        <v>12756.66</v>
      </c>
      <c r="F172" s="52">
        <f t="shared" si="31"/>
        <v>114.24546458403672</v>
      </c>
    </row>
    <row r="173" spans="1:6" ht="12.75" customHeight="1" x14ac:dyDescent="0.2">
      <c r="A173" s="53">
        <v>3224</v>
      </c>
      <c r="B173" s="85" t="s">
        <v>389</v>
      </c>
      <c r="C173" s="50" t="s">
        <v>390</v>
      </c>
      <c r="D173" s="242">
        <v>895.81</v>
      </c>
      <c r="E173" s="242">
        <v>1471.67</v>
      </c>
      <c r="F173" s="52">
        <f t="shared" si="31"/>
        <v>164.28372087831127</v>
      </c>
    </row>
    <row r="174" spans="1:6" ht="12.75" customHeight="1" x14ac:dyDescent="0.2">
      <c r="A174" s="53">
        <v>3225</v>
      </c>
      <c r="B174" s="85" t="s">
        <v>391</v>
      </c>
      <c r="C174" s="50" t="s">
        <v>392</v>
      </c>
      <c r="D174" s="242">
        <v>343.79</v>
      </c>
      <c r="E174" s="242">
        <v>1307.73</v>
      </c>
      <c r="F174" s="52">
        <f t="shared" si="31"/>
        <v>380.38628232351141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514.12</v>
      </c>
      <c r="F176" s="52" t="str">
        <f t="shared" si="31"/>
        <v>-</v>
      </c>
    </row>
    <row r="177" spans="1:6" ht="12.75" customHeight="1" x14ac:dyDescent="0.2">
      <c r="A177" s="53">
        <v>323</v>
      </c>
      <c r="B177" s="85" t="s">
        <v>397</v>
      </c>
      <c r="C177" s="50" t="s">
        <v>398</v>
      </c>
      <c r="D177" s="51">
        <f t="shared" ref="D177:E177" si="42">SUM(D178:D186)</f>
        <v>38905.679999999993</v>
      </c>
      <c r="E177" s="51">
        <f t="shared" si="42"/>
        <v>73376.800000000003</v>
      </c>
      <c r="F177" s="52">
        <f t="shared" si="31"/>
        <v>188.60176714556852</v>
      </c>
    </row>
    <row r="178" spans="1:6" ht="12.75" customHeight="1" x14ac:dyDescent="0.2">
      <c r="A178" s="53">
        <v>3231</v>
      </c>
      <c r="B178" s="85" t="s">
        <v>399</v>
      </c>
      <c r="C178" s="50" t="s">
        <v>400</v>
      </c>
      <c r="D178" s="242">
        <v>2936.19</v>
      </c>
      <c r="E178" s="242">
        <v>2279.9499999999998</v>
      </c>
      <c r="F178" s="52">
        <f t="shared" si="31"/>
        <v>77.6499477213668</v>
      </c>
    </row>
    <row r="179" spans="1:6" ht="12.75" customHeight="1" x14ac:dyDescent="0.2">
      <c r="A179" s="53">
        <v>3232</v>
      </c>
      <c r="B179" s="85" t="s">
        <v>401</v>
      </c>
      <c r="C179" s="50" t="s">
        <v>402</v>
      </c>
      <c r="D179" s="242">
        <v>8125.61</v>
      </c>
      <c r="E179" s="242">
        <v>36257.9</v>
      </c>
      <c r="F179" s="52">
        <f t="shared" si="31"/>
        <v>446.21757628042695</v>
      </c>
    </row>
    <row r="180" spans="1:6" ht="12.75" customHeight="1" x14ac:dyDescent="0.2">
      <c r="A180" s="53">
        <v>3233</v>
      </c>
      <c r="B180" s="85" t="s">
        <v>403</v>
      </c>
      <c r="C180" s="50" t="s">
        <v>404</v>
      </c>
      <c r="D180" s="242">
        <v>497.71</v>
      </c>
      <c r="E180" s="242">
        <v>0</v>
      </c>
      <c r="F180" s="52">
        <f t="shared" si="31"/>
        <v>0</v>
      </c>
    </row>
    <row r="181" spans="1:6" ht="12.75" customHeight="1" x14ac:dyDescent="0.2">
      <c r="A181" s="53">
        <v>3234</v>
      </c>
      <c r="B181" s="85" t="s">
        <v>405</v>
      </c>
      <c r="C181" s="50" t="s">
        <v>406</v>
      </c>
      <c r="D181" s="242">
        <v>6923.27</v>
      </c>
      <c r="E181" s="242">
        <v>8348.3700000000008</v>
      </c>
      <c r="F181" s="52">
        <f t="shared" si="31"/>
        <v>120.58420370720772</v>
      </c>
    </row>
    <row r="182" spans="1:6" ht="12.75" customHeight="1" x14ac:dyDescent="0.2">
      <c r="A182" s="53">
        <v>3235</v>
      </c>
      <c r="B182" s="85" t="s">
        <v>407</v>
      </c>
      <c r="C182" s="50" t="s">
        <v>408</v>
      </c>
      <c r="D182" s="242">
        <v>59.73</v>
      </c>
      <c r="E182" s="242">
        <v>60</v>
      </c>
      <c r="F182" s="52">
        <f t="shared" si="31"/>
        <v>100.45203415369161</v>
      </c>
    </row>
    <row r="183" spans="1:6" ht="12.75" customHeight="1" x14ac:dyDescent="0.2">
      <c r="A183" s="53">
        <v>3236</v>
      </c>
      <c r="B183" s="85" t="s">
        <v>409</v>
      </c>
      <c r="C183" s="50" t="s">
        <v>410</v>
      </c>
      <c r="D183" s="242">
        <v>5207.01</v>
      </c>
      <c r="E183" s="242">
        <v>3503.94</v>
      </c>
      <c r="F183" s="52">
        <f t="shared" si="31"/>
        <v>67.29274574083783</v>
      </c>
    </row>
    <row r="184" spans="1:6" ht="12.75" customHeight="1" x14ac:dyDescent="0.2">
      <c r="A184" s="53">
        <v>3237</v>
      </c>
      <c r="B184" s="85" t="s">
        <v>411</v>
      </c>
      <c r="C184" s="50" t="s">
        <v>412</v>
      </c>
      <c r="D184" s="242">
        <v>9600.2099999999991</v>
      </c>
      <c r="E184" s="242">
        <v>14256.84</v>
      </c>
      <c r="F184" s="52">
        <f t="shared" si="31"/>
        <v>148.50550144215597</v>
      </c>
    </row>
    <row r="185" spans="1:6" ht="12.75" customHeight="1" x14ac:dyDescent="0.2">
      <c r="A185" s="53">
        <v>3238</v>
      </c>
      <c r="B185" s="85" t="s">
        <v>413</v>
      </c>
      <c r="C185" s="50" t="s">
        <v>414</v>
      </c>
      <c r="D185" s="242">
        <v>2489.42</v>
      </c>
      <c r="E185" s="242">
        <v>2930.21</v>
      </c>
      <c r="F185" s="52">
        <f t="shared" si="31"/>
        <v>117.70653405210851</v>
      </c>
    </row>
    <row r="186" spans="1:6" ht="12.75" customHeight="1" x14ac:dyDescent="0.2">
      <c r="A186" s="53">
        <v>3239</v>
      </c>
      <c r="B186" s="85" t="s">
        <v>415</v>
      </c>
      <c r="C186" s="50" t="s">
        <v>416</v>
      </c>
      <c r="D186" s="242">
        <v>3066.53</v>
      </c>
      <c r="E186" s="242">
        <v>5739.59</v>
      </c>
      <c r="F186" s="52">
        <f t="shared" si="31"/>
        <v>187.16888470029642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17566.239999999998</v>
      </c>
      <c r="E188" s="51">
        <f t="shared" si="43"/>
        <v>11893.37</v>
      </c>
      <c r="F188" s="52">
        <f t="shared" si="31"/>
        <v>67.705838016559056</v>
      </c>
    </row>
    <row r="189" spans="1:6" ht="12.75" customHeight="1" x14ac:dyDescent="0.2">
      <c r="A189" s="53">
        <v>3291</v>
      </c>
      <c r="B189" s="232" t="s">
        <v>421</v>
      </c>
      <c r="C189" s="50" t="s">
        <v>422</v>
      </c>
      <c r="D189" s="242">
        <v>6202.2</v>
      </c>
      <c r="E189" s="242">
        <v>4513.5600000000004</v>
      </c>
      <c r="F189" s="52">
        <f t="shared" si="31"/>
        <v>72.773531972525888</v>
      </c>
    </row>
    <row r="190" spans="1:6" ht="12.75" customHeight="1" x14ac:dyDescent="0.2">
      <c r="A190" s="53">
        <v>3292</v>
      </c>
      <c r="B190" s="85" t="s">
        <v>423</v>
      </c>
      <c r="C190" s="50" t="s">
        <v>424</v>
      </c>
      <c r="D190" s="242">
        <v>1302.8499999999999</v>
      </c>
      <c r="E190" s="242">
        <v>74.42</v>
      </c>
      <c r="F190" s="52">
        <f t="shared" si="31"/>
        <v>5.7120927198065781</v>
      </c>
    </row>
    <row r="191" spans="1:6" ht="12.75" customHeight="1" x14ac:dyDescent="0.2">
      <c r="A191" s="53">
        <v>3293</v>
      </c>
      <c r="B191" s="85" t="s">
        <v>425</v>
      </c>
      <c r="C191" s="50" t="s">
        <v>426</v>
      </c>
      <c r="D191" s="242">
        <v>1751.82</v>
      </c>
      <c r="E191" s="242">
        <v>1383.37</v>
      </c>
      <c r="F191" s="52">
        <f t="shared" si="31"/>
        <v>78.967587994200315</v>
      </c>
    </row>
    <row r="192" spans="1:6" ht="12.75" customHeight="1" x14ac:dyDescent="0.2">
      <c r="A192" s="53">
        <v>3294</v>
      </c>
      <c r="B192" s="85" t="s">
        <v>427</v>
      </c>
      <c r="C192" s="50" t="s">
        <v>428</v>
      </c>
      <c r="D192" s="242">
        <v>205.72</v>
      </c>
      <c r="E192" s="242">
        <v>214.27</v>
      </c>
      <c r="F192" s="52">
        <f t="shared" si="31"/>
        <v>104.156134551818</v>
      </c>
    </row>
    <row r="193" spans="1:6" ht="12.75" customHeight="1" x14ac:dyDescent="0.2">
      <c r="A193" s="53">
        <v>3295</v>
      </c>
      <c r="B193" s="85" t="s">
        <v>429</v>
      </c>
      <c r="C193" s="50" t="s">
        <v>430</v>
      </c>
      <c r="D193" s="242">
        <v>2636.21</v>
      </c>
      <c r="E193" s="242">
        <v>765.92</v>
      </c>
      <c r="F193" s="52">
        <f t="shared" si="31"/>
        <v>29.053831068086378</v>
      </c>
    </row>
    <row r="194" spans="1:6" ht="12.75" customHeight="1" x14ac:dyDescent="0.2">
      <c r="A194" s="53" t="s">
        <v>431</v>
      </c>
      <c r="B194" s="85" t="s">
        <v>432</v>
      </c>
      <c r="C194" s="50" t="s">
        <v>431</v>
      </c>
      <c r="D194" s="242">
        <v>2053.06</v>
      </c>
      <c r="E194" s="242">
        <v>247.29</v>
      </c>
      <c r="F194" s="52">
        <f t="shared" si="31"/>
        <v>12.044947541718216</v>
      </c>
    </row>
    <row r="195" spans="1:6" ht="12.75" customHeight="1" x14ac:dyDescent="0.2">
      <c r="A195" s="53">
        <v>3299</v>
      </c>
      <c r="B195" s="85" t="s">
        <v>433</v>
      </c>
      <c r="C195" s="50" t="s">
        <v>434</v>
      </c>
      <c r="D195" s="242">
        <v>3414.38</v>
      </c>
      <c r="E195" s="242">
        <v>4694.54</v>
      </c>
      <c r="F195" s="52">
        <f t="shared" si="31"/>
        <v>137.49319056461204</v>
      </c>
    </row>
    <row r="196" spans="1:6" ht="12.75" customHeight="1" x14ac:dyDescent="0.2">
      <c r="A196" s="53">
        <v>34</v>
      </c>
      <c r="B196" s="232" t="s">
        <v>435</v>
      </c>
      <c r="C196" s="50" t="s">
        <v>436</v>
      </c>
      <c r="D196" s="51">
        <f t="shared" ref="D196:E196" si="44">D197+D202+D210</f>
        <v>2534.65</v>
      </c>
      <c r="E196" s="51">
        <f t="shared" si="44"/>
        <v>1016.76</v>
      </c>
      <c r="F196" s="52">
        <f t="shared" si="31"/>
        <v>40.114414218925688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2534.65</v>
      </c>
      <c r="E210" s="51">
        <f t="shared" si="47"/>
        <v>1016.76</v>
      </c>
      <c r="F210" s="52">
        <f t="shared" si="31"/>
        <v>40.114414218925688</v>
      </c>
    </row>
    <row r="211" spans="1:6" ht="12.75" customHeight="1" x14ac:dyDescent="0.2">
      <c r="A211" s="53">
        <v>3431</v>
      </c>
      <c r="B211" s="232" t="s">
        <v>465</v>
      </c>
      <c r="C211" s="50" t="s">
        <v>466</v>
      </c>
      <c r="D211" s="242">
        <v>981</v>
      </c>
      <c r="E211" s="242">
        <v>995.78</v>
      </c>
      <c r="F211" s="52">
        <f t="shared" si="31"/>
        <v>101.50662589194698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1553.65</v>
      </c>
      <c r="E213" s="242">
        <v>20.98</v>
      </c>
      <c r="F213" s="52">
        <f t="shared" si="31"/>
        <v>1.3503684871109967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1747.77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1747.77</v>
      </c>
      <c r="F264" s="52" t="str">
        <f t="shared" si="69"/>
        <v>-</v>
      </c>
    </row>
    <row r="265" spans="1:6" ht="12.75" customHeight="1" x14ac:dyDescent="0.2">
      <c r="A265" s="53">
        <v>3811</v>
      </c>
      <c r="B265" s="85" t="s">
        <v>569</v>
      </c>
      <c r="C265" s="50" t="s">
        <v>570</v>
      </c>
      <c r="D265" s="242">
        <v>0</v>
      </c>
      <c r="E265" s="242">
        <v>1747.77</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1302710.97</v>
      </c>
      <c r="E289" s="51">
        <f t="shared" si="79"/>
        <v>1497413.56</v>
      </c>
      <c r="F289" s="52">
        <f t="shared" si="76"/>
        <v>114.94595458883717</v>
      </c>
    </row>
    <row r="290" spans="1:6" ht="12.75" customHeight="1" x14ac:dyDescent="0.2">
      <c r="A290" s="53" t="s">
        <v>608</v>
      </c>
      <c r="B290" s="85" t="s">
        <v>619</v>
      </c>
      <c r="C290" s="50" t="s">
        <v>620</v>
      </c>
      <c r="D290" s="51">
        <f>IF(D6&gt;=D289,D6-D289,0)</f>
        <v>1360.8600000003353</v>
      </c>
      <c r="E290" s="51">
        <f>IF(E6&gt;=E289,E6-E289,0)</f>
        <v>65352.329999999842</v>
      </c>
      <c r="F290" s="52">
        <f t="shared" si="76"/>
        <v>4802.2816454289004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41216.79</v>
      </c>
      <c r="E292" s="242">
        <v>29587.78</v>
      </c>
      <c r="F292" s="52">
        <f t="shared" si="76"/>
        <v>71.785745566309259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12989.869999999999</v>
      </c>
      <c r="E350" s="51">
        <f t="shared" si="95"/>
        <v>63050.74</v>
      </c>
      <c r="F350" s="52">
        <f t="shared" si="81"/>
        <v>485.38391839179303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12989.869999999999</v>
      </c>
      <c r="E363" s="51">
        <f t="shared" si="99"/>
        <v>63050.74</v>
      </c>
      <c r="F363" s="52">
        <f t="shared" si="81"/>
        <v>485.38391839179303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11606.75</v>
      </c>
      <c r="E369" s="51">
        <f t="shared" si="101"/>
        <v>9670.17</v>
      </c>
      <c r="F369" s="52">
        <f t="shared" si="81"/>
        <v>83.315053740280447</v>
      </c>
    </row>
    <row r="370" spans="1:6" ht="12.75" customHeight="1" x14ac:dyDescent="0.2">
      <c r="A370" s="53">
        <v>4221</v>
      </c>
      <c r="B370" s="85" t="s">
        <v>674</v>
      </c>
      <c r="C370" s="50" t="s">
        <v>766</v>
      </c>
      <c r="D370" s="242">
        <v>9924.2800000000007</v>
      </c>
      <c r="E370" s="242">
        <v>7109.54</v>
      </c>
      <c r="F370" s="52">
        <f t="shared" si="81"/>
        <v>71.637841737637387</v>
      </c>
    </row>
    <row r="371" spans="1:6" ht="12.75" customHeight="1" x14ac:dyDescent="0.2">
      <c r="A371" s="53">
        <v>4222</v>
      </c>
      <c r="B371" s="85" t="s">
        <v>767</v>
      </c>
      <c r="C371" s="50" t="s">
        <v>768</v>
      </c>
      <c r="D371" s="242">
        <v>189.13</v>
      </c>
      <c r="E371" s="242"/>
      <c r="F371" s="52">
        <f t="shared" si="81"/>
        <v>0</v>
      </c>
    </row>
    <row r="372" spans="1:6" ht="12.75" customHeight="1" x14ac:dyDescent="0.2">
      <c r="A372" s="53">
        <v>4223</v>
      </c>
      <c r="B372" s="85" t="s">
        <v>678</v>
      </c>
      <c r="C372" s="50" t="s">
        <v>769</v>
      </c>
      <c r="D372" s="242">
        <v>527.99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965.35</v>
      </c>
      <c r="E375" s="242"/>
      <c r="F375" s="52">
        <f t="shared" si="81"/>
        <v>0</v>
      </c>
    </row>
    <row r="376" spans="1:6" ht="12.75" customHeight="1" x14ac:dyDescent="0.2">
      <c r="A376" s="53">
        <v>4227</v>
      </c>
      <c r="B376" s="232" t="s">
        <v>686</v>
      </c>
      <c r="C376" s="50" t="s">
        <v>773</v>
      </c>
      <c r="D376" s="242">
        <v>0</v>
      </c>
      <c r="E376" s="242">
        <v>2560.63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1383.12</v>
      </c>
      <c r="E383" s="51">
        <f t="shared" si="103"/>
        <v>53380.57</v>
      </c>
      <c r="F383" s="52">
        <f t="shared" si="81"/>
        <v>3859.4315749898783</v>
      </c>
    </row>
    <row r="384" spans="1:6" ht="12.75" customHeight="1" x14ac:dyDescent="0.2">
      <c r="A384" s="53">
        <v>4241</v>
      </c>
      <c r="B384" s="85" t="s">
        <v>783</v>
      </c>
      <c r="C384" s="50" t="s">
        <v>784</v>
      </c>
      <c r="D384" s="242">
        <v>1383.12</v>
      </c>
      <c r="E384" s="242">
        <v>53380.57</v>
      </c>
      <c r="F384" s="52">
        <f t="shared" si="81"/>
        <v>3859.4315749898783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12989.869999999999</v>
      </c>
      <c r="E408" s="51">
        <f t="shared" si="111"/>
        <v>63050.74</v>
      </c>
      <c r="F408" s="52">
        <f t="shared" si="81"/>
        <v>485.38391839179303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1304071.8300000003</v>
      </c>
      <c r="E412" s="51">
        <f>E6+E298</f>
        <v>1562765.89</v>
      </c>
      <c r="F412" s="52">
        <f t="shared" si="81"/>
        <v>119.8374088028571</v>
      </c>
    </row>
    <row r="413" spans="1:6" ht="12.75" customHeight="1" x14ac:dyDescent="0.2">
      <c r="A413" s="53" t="s">
        <v>608</v>
      </c>
      <c r="B413" s="85" t="s">
        <v>831</v>
      </c>
      <c r="C413" s="50" t="s">
        <v>832</v>
      </c>
      <c r="D413" s="51">
        <f t="shared" ref="D413:E413" si="112">D289+D350</f>
        <v>1315700.8400000001</v>
      </c>
      <c r="E413" s="51">
        <f t="shared" si="112"/>
        <v>1560464.3</v>
      </c>
      <c r="F413" s="52">
        <f t="shared" si="81"/>
        <v>118.60327610644377</v>
      </c>
    </row>
    <row r="414" spans="1:6" ht="12.75" customHeight="1" x14ac:dyDescent="0.2">
      <c r="A414" s="53" t="s">
        <v>608</v>
      </c>
      <c r="B414" s="85" t="s">
        <v>833</v>
      </c>
      <c r="C414" s="50" t="s">
        <v>834</v>
      </c>
      <c r="D414" s="51">
        <f t="shared" ref="D414:E414" si="113">IF(D412&gt;=D413,D412-D413,0)</f>
        <v>0</v>
      </c>
      <c r="E414" s="51">
        <f t="shared" si="113"/>
        <v>2301.589999999851</v>
      </c>
      <c r="F414" s="52" t="str">
        <f t="shared" si="81"/>
        <v>-</v>
      </c>
    </row>
    <row r="415" spans="1:6" ht="12.75" customHeight="1" x14ac:dyDescent="0.2">
      <c r="A415" s="53" t="s">
        <v>608</v>
      </c>
      <c r="B415" s="85" t="s">
        <v>835</v>
      </c>
      <c r="C415" s="50" t="s">
        <v>836</v>
      </c>
      <c r="D415" s="51">
        <f t="shared" ref="D415:E415" si="114">IF(D413&gt;=D412,D413-D412,0)</f>
        <v>11629.009999999776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41216.79</v>
      </c>
      <c r="E416" s="51">
        <f t="shared" si="115"/>
        <v>29587.78</v>
      </c>
      <c r="F416" s="52">
        <f t="shared" si="81"/>
        <v>71.785745566309259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1304071.8300000003</v>
      </c>
      <c r="E639" s="51">
        <f t="shared" si="180"/>
        <v>1562765.89</v>
      </c>
      <c r="F639" s="52">
        <f t="shared" si="119"/>
        <v>119.8374088028571</v>
      </c>
    </row>
    <row r="640" spans="1:6" ht="12.75" customHeight="1" x14ac:dyDescent="0.2">
      <c r="A640" s="53" t="s">
        <v>608</v>
      </c>
      <c r="B640" s="85" t="s">
        <v>1277</v>
      </c>
      <c r="C640" s="50" t="s">
        <v>1278</v>
      </c>
      <c r="D640" s="51">
        <f t="shared" ref="D640:E640" si="181">D413+D528</f>
        <v>1315700.8400000001</v>
      </c>
      <c r="E640" s="51">
        <f t="shared" si="181"/>
        <v>1560464.3</v>
      </c>
      <c r="F640" s="52">
        <f t="shared" si="119"/>
        <v>118.60327610644377</v>
      </c>
    </row>
    <row r="641" spans="1:6" ht="12.75" customHeight="1" x14ac:dyDescent="0.2">
      <c r="A641" s="53" t="s">
        <v>608</v>
      </c>
      <c r="B641" s="85" t="s">
        <v>1279</v>
      </c>
      <c r="C641" s="50" t="s">
        <v>1280</v>
      </c>
      <c r="D641" s="51">
        <f t="shared" ref="D641:E641" si="182">IF(D639&gt;=D640,D639-D640,0)</f>
        <v>0</v>
      </c>
      <c r="E641" s="51">
        <f t="shared" si="182"/>
        <v>2301.589999999851</v>
      </c>
      <c r="F641" s="52" t="str">
        <f t="shared" si="119"/>
        <v>-</v>
      </c>
    </row>
    <row r="642" spans="1:6" ht="12.75" customHeight="1" x14ac:dyDescent="0.2">
      <c r="A642" s="53" t="s">
        <v>608</v>
      </c>
      <c r="B642" s="85" t="s">
        <v>1281</v>
      </c>
      <c r="C642" s="50" t="s">
        <v>1282</v>
      </c>
      <c r="D642" s="51">
        <f t="shared" ref="D642:E642" si="183">IF(D640&gt;=D639,D640-D639,0)</f>
        <v>11629.009999999776</v>
      </c>
      <c r="E642" s="51">
        <f t="shared" si="183"/>
        <v>0</v>
      </c>
      <c r="F642" s="52">
        <f t="shared" si="119"/>
        <v>0</v>
      </c>
    </row>
    <row r="643" spans="1:6" ht="22.8" x14ac:dyDescent="0.2">
      <c r="A643" s="60" t="s">
        <v>1283</v>
      </c>
      <c r="B643" s="85" t="s">
        <v>1284</v>
      </c>
      <c r="C643" s="61" t="s">
        <v>1283</v>
      </c>
      <c r="D643" s="51">
        <f t="shared" ref="D643:E643" si="184">IF(D416-D417+D637-D638&gt;=0,D416-D417+D637-D638,0)</f>
        <v>41216.79</v>
      </c>
      <c r="E643" s="51">
        <f t="shared" si="184"/>
        <v>29587.78</v>
      </c>
      <c r="F643" s="52">
        <f t="shared" si="119"/>
        <v>71.785745566309259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29587.780000000224</v>
      </c>
      <c r="E645" s="51">
        <f t="shared" si="186"/>
        <v>31889.36999999985</v>
      </c>
      <c r="F645" s="52">
        <f t="shared" si="119"/>
        <v>107.7788532968665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100045.75</v>
      </c>
      <c r="E647" s="243">
        <v>118125.48</v>
      </c>
      <c r="F647" s="57">
        <f t="shared" si="119"/>
        <v>118.07146230599501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46102.879999999997</v>
      </c>
      <c r="E649" s="242">
        <v>43763.01</v>
      </c>
      <c r="F649" s="52">
        <f t="shared" ref="F649:F724" si="188">IF(D649&lt;&gt;0,IF(E649/D649&gt;=100,"&gt;&gt;100",E649/D649*100),"-")</f>
        <v>94.92467715682838</v>
      </c>
    </row>
    <row r="650" spans="1:6" ht="12.75" customHeight="1" x14ac:dyDescent="0.2">
      <c r="A650" s="53" t="s">
        <v>1296</v>
      </c>
      <c r="B650" s="85" t="s">
        <v>1297</v>
      </c>
      <c r="C650" s="50" t="s">
        <v>1296</v>
      </c>
      <c r="D650" s="242">
        <v>143705.9</v>
      </c>
      <c r="E650" s="242">
        <v>232440.07</v>
      </c>
      <c r="F650" s="52">
        <f t="shared" si="188"/>
        <v>161.74706118537932</v>
      </c>
    </row>
    <row r="651" spans="1:6" ht="12.75" customHeight="1" x14ac:dyDescent="0.2">
      <c r="A651" s="53" t="s">
        <v>1298</v>
      </c>
      <c r="B651" s="85" t="s">
        <v>1299</v>
      </c>
      <c r="C651" s="50" t="s">
        <v>1298</v>
      </c>
      <c r="D651" s="242">
        <v>146045.76999999999</v>
      </c>
      <c r="E651" s="242">
        <v>244159.8</v>
      </c>
      <c r="F651" s="52">
        <f t="shared" si="188"/>
        <v>167.18032983769405</v>
      </c>
    </row>
    <row r="652" spans="1:6" ht="22.8" x14ac:dyDescent="0.2">
      <c r="A652" s="53">
        <v>11</v>
      </c>
      <c r="B652" s="85" t="s">
        <v>1300</v>
      </c>
      <c r="C652" s="50" t="s">
        <v>1301</v>
      </c>
      <c r="D652" s="51">
        <f t="shared" ref="D652:E652" si="189">+D649+D650-D651</f>
        <v>43763.010000000009</v>
      </c>
      <c r="E652" s="51">
        <f t="shared" si="189"/>
        <v>32043.280000000028</v>
      </c>
      <c r="F652" s="52">
        <f t="shared" si="188"/>
        <v>73.220009318371893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64</v>
      </c>
      <c r="E654" s="262">
        <v>66</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63</v>
      </c>
      <c r="F656" s="52">
        <f t="shared" si="188"/>
        <v>103.27868852459017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1181106.07</v>
      </c>
      <c r="E675" s="242">
        <v>1334801.75</v>
      </c>
      <c r="F675" s="52">
        <f t="shared" si="188"/>
        <v>113.01286005582884</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663.61</v>
      </c>
      <c r="E677" s="242">
        <v>663</v>
      </c>
      <c r="F677" s="52">
        <f t="shared" si="188"/>
        <v>99.908078540106388</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4117.1099999999997</v>
      </c>
      <c r="E694" s="242">
        <v>7902</v>
      </c>
      <c r="F694" s="52">
        <f t="shared" si="188"/>
        <v>191.93074753892901</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2024.02</v>
      </c>
      <c r="E710" s="242">
        <v>6219.07</v>
      </c>
      <c r="F710" s="52">
        <f t="shared" si="188"/>
        <v>307.26326814952421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1770.06</v>
      </c>
      <c r="E712" s="242">
        <v>0</v>
      </c>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4142.2700000000004</v>
      </c>
      <c r="E716" s="242">
        <v>0</v>
      </c>
      <c r="F716" s="52">
        <f t="shared" si="188"/>
        <v>0</v>
      </c>
    </row>
    <row r="717" spans="1:6" ht="12.75" customHeight="1" x14ac:dyDescent="0.2">
      <c r="A717" s="53">
        <v>31215</v>
      </c>
      <c r="B717" s="85" t="s">
        <v>1413</v>
      </c>
      <c r="C717" s="50" t="s">
        <v>1414</v>
      </c>
      <c r="D717" s="242">
        <v>4740.6099999999997</v>
      </c>
      <c r="E717" s="242">
        <v>3439.3</v>
      </c>
      <c r="F717" s="52">
        <f t="shared" si="188"/>
        <v>72.54973516066498</v>
      </c>
    </row>
    <row r="718" spans="1:6" ht="12.75" customHeight="1" x14ac:dyDescent="0.2">
      <c r="A718" s="53">
        <v>32121</v>
      </c>
      <c r="B718" s="85" t="s">
        <v>1415</v>
      </c>
      <c r="C718" s="50" t="s">
        <v>1416</v>
      </c>
      <c r="D718" s="242">
        <v>28650.93</v>
      </c>
      <c r="E718" s="242">
        <v>27651.599999999999</v>
      </c>
      <c r="F718" s="52">
        <f t="shared" si="188"/>
        <v>96.512050394175688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3503.88</v>
      </c>
      <c r="E720" s="242">
        <v>3503.94</v>
      </c>
      <c r="F720" s="52">
        <f t="shared" si="188"/>
        <v>100.00171238741054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9.34</v>
      </c>
      <c r="E722" s="242">
        <v>479.35</v>
      </c>
      <c r="F722" s="52">
        <f t="shared" si="188"/>
        <v>5132.2269807280518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6202.2</v>
      </c>
      <c r="E725" s="242">
        <v>4513.5600000000004</v>
      </c>
      <c r="F725" s="52">
        <f t="shared" ref="F725:F979" si="190">IF(D725&lt;&gt;0,IF(E725/D725&gt;=100,"&gt;&gt;100",E725/D725*100),"-")</f>
        <v>72.773531972525888</v>
      </c>
    </row>
    <row r="726" spans="1:6" ht="12.75" customHeight="1" x14ac:dyDescent="0.2">
      <c r="A726" s="53" t="s">
        <v>1431</v>
      </c>
      <c r="B726" s="85" t="s">
        <v>1432</v>
      </c>
      <c r="C726" s="50" t="s">
        <v>1431</v>
      </c>
      <c r="D726" s="242">
        <v>156.11000000000001</v>
      </c>
      <c r="E726" s="242">
        <v>74.42</v>
      </c>
      <c r="F726" s="52">
        <f t="shared" si="190"/>
        <v>47.671513676253916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 workbookViewId="0">
      <selection activeCell="E40" sqref="E4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771853.80999999994</v>
      </c>
      <c r="E6" s="229">
        <f t="shared" si="0"/>
        <v>816923.59999999986</v>
      </c>
      <c r="F6" s="230">
        <f t="shared" ref="F6:F260" si="1">IF(D6&gt;0,IF(E6/D6&gt;=100,"&gt;&gt;100",E6/D6*100),"-")</f>
        <v>105.83916143395081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530679.1399999999</v>
      </c>
      <c r="E7" s="104">
        <f t="shared" si="2"/>
        <v>553203.18999999983</v>
      </c>
      <c r="F7" s="93">
        <f t="shared" si="1"/>
        <v>104.24438201961357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530264.17999999993</v>
      </c>
      <c r="E12" s="104">
        <f t="shared" si="3"/>
        <v>552788.22999999986</v>
      </c>
      <c r="F12" s="93">
        <f t="shared" si="1"/>
        <v>104.24770347489812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442458.58999999997</v>
      </c>
      <c r="E13" s="104">
        <f t="shared" si="4"/>
        <v>432432.51999999996</v>
      </c>
      <c r="F13" s="93">
        <f t="shared" si="1"/>
        <v>97.734009413174689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802085.23</v>
      </c>
      <c r="E15" s="247">
        <v>802085.23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359626.64</v>
      </c>
      <c r="E18" s="247">
        <v>369652.71</v>
      </c>
      <c r="F18" s="93">
        <f t="shared" si="1"/>
        <v>102.78791081773031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29176.159999999974</v>
      </c>
      <c r="E19" s="104">
        <f t="shared" si="5"/>
        <v>30760.989999999962</v>
      </c>
      <c r="F19" s="93">
        <f t="shared" si="1"/>
        <v>105.43193483995148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157127.79</v>
      </c>
      <c r="E20" s="247">
        <v>164895.19</v>
      </c>
      <c r="F20" s="93">
        <f t="shared" si="1"/>
        <v>104.94336488790429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3175.07</v>
      </c>
      <c r="E21" s="247">
        <v>3175.07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4152.71</v>
      </c>
      <c r="E22" s="247">
        <v>4152.71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1071.24</v>
      </c>
      <c r="E23" s="247">
        <v>1071.24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303.11</v>
      </c>
      <c r="E24" s="247">
        <v>303.11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5128.24</v>
      </c>
      <c r="E25" s="247">
        <v>5128.24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8733.99</v>
      </c>
      <c r="E26" s="247">
        <v>11294.62</v>
      </c>
      <c r="F26" s="93">
        <f t="shared" si="1"/>
        <v>129.31798639567941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150515.99</v>
      </c>
      <c r="E28" s="247">
        <v>159259.19</v>
      </c>
      <c r="F28" s="93">
        <f t="shared" si="1"/>
        <v>105.8088180531517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58612.830000000009</v>
      </c>
      <c r="E35" s="104">
        <f t="shared" si="7"/>
        <v>89594.709999999992</v>
      </c>
      <c r="F35" s="93">
        <f t="shared" si="1"/>
        <v>152.85852943800867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103461.6</v>
      </c>
      <c r="E36" s="247">
        <v>158212.37</v>
      </c>
      <c r="F36" s="93">
        <f t="shared" si="1"/>
        <v>152.91892837535858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44848.77</v>
      </c>
      <c r="E40" s="247">
        <v>68617.66</v>
      </c>
      <c r="F40" s="93">
        <f t="shared" si="1"/>
        <v>152.99786370952873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16.599999999999909</v>
      </c>
      <c r="E45" s="104">
        <f t="shared" si="9"/>
        <v>1.0000000000218279E-2</v>
      </c>
      <c r="F45" s="93">
        <f t="shared" si="1"/>
        <v>6.0240963856736947E-2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4078.9</v>
      </c>
      <c r="E47" s="247">
        <v>4078.9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4062.3</v>
      </c>
      <c r="E50" s="247">
        <v>4078.89</v>
      </c>
      <c r="F50" s="93">
        <f t="shared" si="1"/>
        <v>100.40838933609038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17086.3</v>
      </c>
      <c r="E54" s="247">
        <v>18394.03</v>
      </c>
      <c r="F54" s="93">
        <f t="shared" si="1"/>
        <v>107.6536757519182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17086.3</v>
      </c>
      <c r="E55" s="247">
        <v>18394.03</v>
      </c>
      <c r="F55" s="93">
        <f t="shared" si="1"/>
        <v>107.6536757519182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414.96</v>
      </c>
      <c r="E63" s="104">
        <f t="shared" si="12"/>
        <v>414.96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414.96</v>
      </c>
      <c r="E64" s="247">
        <v>414.96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241174.67</v>
      </c>
      <c r="E68" s="104">
        <f t="shared" si="13"/>
        <v>263720.40999999997</v>
      </c>
      <c r="F68" s="93">
        <f t="shared" si="1"/>
        <v>109.34830345160209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43763.01</v>
      </c>
      <c r="E69" s="104">
        <f t="shared" si="14"/>
        <v>32043.279999999999</v>
      </c>
      <c r="F69" s="93">
        <f t="shared" si="1"/>
        <v>73.220009318371837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43763.01</v>
      </c>
      <c r="E70" s="104">
        <f t="shared" si="15"/>
        <v>31140.18</v>
      </c>
      <c r="F70" s="93">
        <f t="shared" si="1"/>
        <v>71.156394407057462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43763.01</v>
      </c>
      <c r="E72" s="247">
        <v>31140.18</v>
      </c>
      <c r="F72" s="93">
        <f t="shared" si="1"/>
        <v>71.156394407057462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903.1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97365.91</v>
      </c>
      <c r="E78" s="104">
        <f>E79+SUM(E82:E84)-E85+E86</f>
        <v>113551.65</v>
      </c>
      <c r="F78" s="93">
        <f t="shared" si="1"/>
        <v>116.62362114214307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97365.91</v>
      </c>
      <c r="E86" s="247">
        <v>113551.65</v>
      </c>
      <c r="F86" s="93">
        <f t="shared" si="1"/>
        <v>116.62362114214307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100045.75</v>
      </c>
      <c r="E170" s="104">
        <f t="shared" si="29"/>
        <v>118125.48</v>
      </c>
      <c r="F170" s="93">
        <f t="shared" si="1"/>
        <v>118.07146230599501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100045.75</v>
      </c>
      <c r="E173" s="247">
        <v>118125.48</v>
      </c>
      <c r="F173" s="93">
        <f t="shared" si="1"/>
        <v>118.07146230599501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771853.81</v>
      </c>
      <c r="E175" s="104">
        <f t="shared" si="30"/>
        <v>816923.6</v>
      </c>
      <c r="F175" s="93">
        <f t="shared" si="1"/>
        <v>105.83916143395081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211586.89</v>
      </c>
      <c r="E176" s="104">
        <f t="shared" si="31"/>
        <v>231831.04000000001</v>
      </c>
      <c r="F176" s="93">
        <f t="shared" si="1"/>
        <v>109.56777142477966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202438.83000000002</v>
      </c>
      <c r="E177" s="104">
        <f t="shared" si="32"/>
        <v>231831.04000000001</v>
      </c>
      <c r="F177" s="93">
        <f t="shared" si="1"/>
        <v>114.5190574357696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100045.75</v>
      </c>
      <c r="E178" s="247">
        <v>118125.48</v>
      </c>
      <c r="F178" s="93">
        <f t="shared" si="1"/>
        <v>118.07146230599501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4939.3599999999997</v>
      </c>
      <c r="E179" s="247">
        <v>5059.0200000000004</v>
      </c>
      <c r="F179" s="93">
        <f t="shared" si="1"/>
        <v>102.42258106313371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87.81</v>
      </c>
      <c r="E180" s="104">
        <f t="shared" si="33"/>
        <v>114.46</v>
      </c>
      <c r="F180" s="93">
        <f t="shared" si="1"/>
        <v>130.34961849447672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87.81</v>
      </c>
      <c r="E183" s="247">
        <v>114.46</v>
      </c>
      <c r="F183" s="93">
        <f t="shared" si="1"/>
        <v>130.34961849447672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97365.91</v>
      </c>
      <c r="E188" s="247">
        <v>108532.08</v>
      </c>
      <c r="F188" s="93">
        <f t="shared" si="1"/>
        <v>111.46825413535394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9148.06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560266.92000000004</v>
      </c>
      <c r="E237" s="104">
        <f t="shared" si="41"/>
        <v>585092.55999999994</v>
      </c>
      <c r="F237" s="93">
        <f t="shared" si="1"/>
        <v>104.43103797739832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530679.14</v>
      </c>
      <c r="E238" s="104">
        <f t="shared" si="42"/>
        <v>553203.18999999994</v>
      </c>
      <c r="F238" s="93">
        <f t="shared" si="1"/>
        <v>104.24438201961357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530679.14</v>
      </c>
      <c r="E239" s="104">
        <f t="shared" si="43"/>
        <v>553203.18999999994</v>
      </c>
      <c r="F239" s="93">
        <f t="shared" si="1"/>
        <v>104.24438201961357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503753.38</v>
      </c>
      <c r="E240" s="247">
        <v>523061.23</v>
      </c>
      <c r="F240" s="93">
        <f t="shared" si="1"/>
        <v>103.83279810450105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26925.759999999998</v>
      </c>
      <c r="E241" s="247">
        <v>30141.96</v>
      </c>
      <c r="F241" s="93">
        <f t="shared" si="1"/>
        <v>111.94469534007582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29587.780000000002</v>
      </c>
      <c r="E245" s="104">
        <f t="shared" si="45"/>
        <v>31889.370000000003</v>
      </c>
      <c r="F245" s="93">
        <f t="shared" si="1"/>
        <v>107.77885329686782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39563.800000000003</v>
      </c>
      <c r="E246" s="104">
        <f t="shared" si="46"/>
        <v>39695.370000000003</v>
      </c>
      <c r="F246" s="93">
        <f t="shared" si="1"/>
        <v>100.33255147382204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39563.800000000003</v>
      </c>
      <c r="E247" s="247">
        <v>39695.370000000003</v>
      </c>
      <c r="F247" s="93">
        <f t="shared" si="1"/>
        <v>100.33255147382204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9976.02</v>
      </c>
      <c r="E250" s="104">
        <f t="shared" si="47"/>
        <v>7806</v>
      </c>
      <c r="F250" s="93">
        <f t="shared" si="1"/>
        <v>78.247637835529588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9976.02</v>
      </c>
      <c r="E252" s="247">
        <v>7806</v>
      </c>
      <c r="F252" s="93">
        <f t="shared" si="1"/>
        <v>78.247637835529588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70233.72</v>
      </c>
      <c r="E259" s="104">
        <f t="shared" si="49"/>
        <v>53012.32</v>
      </c>
      <c r="F259" s="93">
        <f t="shared" si="1"/>
        <v>75.479869213819228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70233.72</v>
      </c>
      <c r="E260" s="248">
        <v>53012.32</v>
      </c>
      <c r="F260" s="97">
        <f t="shared" si="1"/>
        <v>75.479869213819228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97365.91</v>
      </c>
      <c r="E268" s="247">
        <v>108341.82</v>
      </c>
      <c r="F268" s="93">
        <f t="shared" si="50"/>
        <v>111.27284693379849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5019.57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190.26</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202438.83</v>
      </c>
      <c r="E288" s="247">
        <v>231831.04000000001</v>
      </c>
      <c r="F288" s="93">
        <f t="shared" si="50"/>
        <v>114.51905743576962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9148.06</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97365.91</v>
      </c>
      <c r="E302" s="247">
        <v>108532.08</v>
      </c>
      <c r="F302" s="93">
        <f t="shared" si="50"/>
        <v>111.46825413535394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1315700.8400000001</v>
      </c>
      <c r="E114" s="81">
        <f t="shared" si="22"/>
        <v>1560464.3</v>
      </c>
      <c r="F114" s="63">
        <f t="shared" si="1"/>
        <v>118.60327610644377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1315700.8400000001</v>
      </c>
      <c r="E118" s="81">
        <f t="shared" si="24"/>
        <v>1560464.3</v>
      </c>
      <c r="F118" s="63">
        <f t="shared" si="1"/>
        <v>118.60327610644377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1315700.8400000001</v>
      </c>
      <c r="E120" s="249">
        <v>1560464.3</v>
      </c>
      <c r="F120" s="63">
        <f t="shared" si="1"/>
        <v>118.60327610644377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1315700.8400000001</v>
      </c>
      <c r="E141" s="106">
        <f t="shared" si="28"/>
        <v>1560464.3</v>
      </c>
      <c r="F141" s="82">
        <f t="shared" si="1"/>
        <v>118.60327610644377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3" sqref="E2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2028.06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2028.06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2028.06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2028.06</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B96" zoomScale="120" zoomScaleNormal="120" workbookViewId="0">
      <selection activeCell="D31" sqref="D3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211586.89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1569701.75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10985.22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1495665.79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1332694.48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161954.54999999999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1016.76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63050.74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1549457.6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1486406.86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1328609.03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156895.53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902.3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63050.74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231831.04000000004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231831.04000000001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108341.82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123489.22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1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2024-02-06T07:53:09Z</cp:lastPrinted>
  <dcterms:created xsi:type="dcterms:W3CDTF">2022-04-01T05:14:30Z</dcterms:created>
  <dcterms:modified xsi:type="dcterms:W3CDTF">2024-02-06T08:06:02Z</dcterms:modified>
</cp:coreProperties>
</file>