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kol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192"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G309" i="9"/>
  <c r="F309" i="9"/>
  <c r="B309" i="9"/>
  <c r="F308" i="9"/>
  <c r="H307" i="9"/>
  <c r="G307" i="9"/>
  <c r="E307" i="9" s="1"/>
  <c r="F307" i="9"/>
  <c r="H306" i="9"/>
  <c r="G306" i="9"/>
  <c r="E306" i="9" s="1"/>
  <c r="F306" i="9"/>
  <c r="B306" i="9"/>
  <c r="H305" i="9"/>
  <c r="G305" i="9"/>
  <c r="F305" i="9"/>
  <c r="E305" i="9"/>
  <c r="B305" i="9" s="1"/>
  <c r="H304" i="9"/>
  <c r="G304" i="9"/>
  <c r="F304" i="9"/>
  <c r="E304" i="9"/>
  <c r="H303" i="9"/>
  <c r="G303" i="9"/>
  <c r="F303" i="9"/>
  <c r="H302" i="9"/>
  <c r="G302" i="9"/>
  <c r="E302" i="9" s="1"/>
  <c r="B302" i="9" s="1"/>
  <c r="F302" i="9"/>
  <c r="H301" i="9"/>
  <c r="E301" i="9" s="1"/>
  <c r="B301" i="9" s="1"/>
  <c r="G301" i="9"/>
  <c r="F301" i="9"/>
  <c r="H300" i="9"/>
  <c r="G300" i="9"/>
  <c r="F300" i="9"/>
  <c r="H299" i="9"/>
  <c r="G299" i="9"/>
  <c r="E299" i="9" s="1"/>
  <c r="B299" i="9" s="1"/>
  <c r="F299" i="9"/>
  <c r="H298" i="9"/>
  <c r="G298" i="9"/>
  <c r="F298" i="9"/>
  <c r="H297" i="9"/>
  <c r="G297" i="9"/>
  <c r="F297" i="9"/>
  <c r="E297" i="9"/>
  <c r="B297" i="9" s="1"/>
  <c r="H296" i="9"/>
  <c r="G296" i="9"/>
  <c r="E296" i="9" s="1"/>
  <c r="F296" i="9"/>
  <c r="H295" i="9"/>
  <c r="G295" i="9"/>
  <c r="E295" i="9" s="1"/>
  <c r="F295" i="9"/>
  <c r="H294" i="9"/>
  <c r="G294" i="9"/>
  <c r="F294" i="9"/>
  <c r="H293" i="9"/>
  <c r="G293" i="9"/>
  <c r="F293" i="9"/>
  <c r="H292" i="9"/>
  <c r="G292" i="9"/>
  <c r="F292" i="9"/>
  <c r="E292" i="9"/>
  <c r="F291" i="9"/>
  <c r="F290" i="9"/>
  <c r="H289" i="9"/>
  <c r="E289" i="9" s="1"/>
  <c r="B289" i="9" s="1"/>
  <c r="G289" i="9"/>
  <c r="F289" i="9"/>
  <c r="H288" i="9"/>
  <c r="G288" i="9"/>
  <c r="F288" i="9"/>
  <c r="H287" i="9"/>
  <c r="G287" i="9"/>
  <c r="E287" i="9" s="1"/>
  <c r="B287" i="9" s="1"/>
  <c r="F287" i="9"/>
  <c r="H286" i="9"/>
  <c r="G286" i="9"/>
  <c r="F286" i="9"/>
  <c r="F285" i="9"/>
  <c r="H284" i="9"/>
  <c r="G284" i="9"/>
  <c r="F284" i="9"/>
  <c r="E284" i="9"/>
  <c r="B284" i="9" s="1"/>
  <c r="H283" i="9"/>
  <c r="E283" i="9" s="1"/>
  <c r="G283" i="9"/>
  <c r="F283" i="9"/>
  <c r="H282" i="9"/>
  <c r="G282" i="9"/>
  <c r="F282" i="9"/>
  <c r="F281" i="9"/>
  <c r="F280" i="9"/>
  <c r="G279" i="9"/>
  <c r="E279" i="9" s="1"/>
  <c r="B279" i="9" s="1"/>
  <c r="F279" i="9"/>
  <c r="F278" i="9"/>
  <c r="F276" i="9"/>
  <c r="L275" i="9"/>
  <c r="F275" i="9" s="1"/>
  <c r="H275" i="9"/>
  <c r="G275" i="9"/>
  <c r="F274" i="9"/>
  <c r="I273" i="9"/>
  <c r="E273" i="9" s="1"/>
  <c r="H273" i="9"/>
  <c r="F273" i="9"/>
  <c r="E272" i="9"/>
  <c r="M271" i="9"/>
  <c r="L271" i="9"/>
  <c r="F271" i="9" s="1"/>
  <c r="E271" i="9"/>
  <c r="B271" i="9"/>
  <c r="M270" i="9"/>
  <c r="F270" i="9" s="1"/>
  <c r="L270" i="9"/>
  <c r="E270" i="9"/>
  <c r="B270" i="9"/>
  <c r="M269" i="9"/>
  <c r="L269" i="9"/>
  <c r="F269" i="9"/>
  <c r="E269" i="9"/>
  <c r="B269" i="9" s="1"/>
  <c r="M268" i="9"/>
  <c r="L268" i="9"/>
  <c r="F268" i="9" s="1"/>
  <c r="B268" i="9" s="1"/>
  <c r="E268" i="9"/>
  <c r="M267" i="9"/>
  <c r="L267" i="9"/>
  <c r="E267" i="9"/>
  <c r="M266" i="9"/>
  <c r="F266" i="9" s="1"/>
  <c r="B266" i="9" s="1"/>
  <c r="L266" i="9"/>
  <c r="E266" i="9"/>
  <c r="M265" i="9"/>
  <c r="L265" i="9"/>
  <c r="F265" i="9"/>
  <c r="E265" i="9"/>
  <c r="B265" i="9" s="1"/>
  <c r="M264" i="9"/>
  <c r="L264" i="9"/>
  <c r="F264" i="9" s="1"/>
  <c r="B264" i="9" s="1"/>
  <c r="E264" i="9"/>
  <c r="M263" i="9"/>
  <c r="L263" i="9"/>
  <c r="F263" i="9" s="1"/>
  <c r="B263" i="9" s="1"/>
  <c r="E263" i="9"/>
  <c r="M262" i="9"/>
  <c r="F262" i="9" s="1"/>
  <c r="B262" i="9" s="1"/>
  <c r="L262" i="9"/>
  <c r="E262" i="9"/>
  <c r="M261" i="9"/>
  <c r="L261" i="9"/>
  <c r="F261" i="9"/>
  <c r="E261" i="9"/>
  <c r="B261" i="9" s="1"/>
  <c r="M260" i="9"/>
  <c r="L260" i="9"/>
  <c r="F260" i="9" s="1"/>
  <c r="B260" i="9" s="1"/>
  <c r="E260" i="9"/>
  <c r="M259" i="9"/>
  <c r="L259" i="9"/>
  <c r="F259" i="9" s="1"/>
  <c r="B259" i="9" s="1"/>
  <c r="E259" i="9"/>
  <c r="M258" i="9"/>
  <c r="F258" i="9" s="1"/>
  <c r="B258" i="9" s="1"/>
  <c r="L258" i="9"/>
  <c r="E258" i="9"/>
  <c r="M257" i="9"/>
  <c r="L257" i="9"/>
  <c r="F257" i="9"/>
  <c r="E257" i="9"/>
  <c r="B257" i="9" s="1"/>
  <c r="M256" i="9"/>
  <c r="L256" i="9"/>
  <c r="F256" i="9" s="1"/>
  <c r="B256" i="9" s="1"/>
  <c r="E256" i="9"/>
  <c r="M255" i="9"/>
  <c r="L255" i="9"/>
  <c r="F255" i="9" s="1"/>
  <c r="E255" i="9"/>
  <c r="B255" i="9"/>
  <c r="M254" i="9"/>
  <c r="F254" i="9" s="1"/>
  <c r="L254" i="9"/>
  <c r="E254" i="9"/>
  <c r="B254" i="9"/>
  <c r="M253" i="9"/>
  <c r="L253" i="9"/>
  <c r="F253" i="9"/>
  <c r="E253" i="9"/>
  <c r="B253" i="9" s="1"/>
  <c r="M252" i="9"/>
  <c r="L252" i="9"/>
  <c r="F252" i="9" s="1"/>
  <c r="B252" i="9" s="1"/>
  <c r="E252" i="9"/>
  <c r="M251" i="9"/>
  <c r="L251" i="9"/>
  <c r="E251" i="9"/>
  <c r="M250" i="9"/>
  <c r="F250" i="9" s="1"/>
  <c r="B250" i="9" s="1"/>
  <c r="L250" i="9"/>
  <c r="E250" i="9"/>
  <c r="M249" i="9"/>
  <c r="L249" i="9"/>
  <c r="F249" i="9"/>
  <c r="E249" i="9"/>
  <c r="B249" i="9" s="1"/>
  <c r="M248" i="9"/>
  <c r="L248" i="9"/>
  <c r="F248" i="9" s="1"/>
  <c r="B248" i="9" s="1"/>
  <c r="E248" i="9"/>
  <c r="M247" i="9"/>
  <c r="L247" i="9"/>
  <c r="F247" i="9" s="1"/>
  <c r="B247" i="9" s="1"/>
  <c r="E247" i="9"/>
  <c r="M246" i="9"/>
  <c r="F246" i="9" s="1"/>
  <c r="B246" i="9" s="1"/>
  <c r="L246" i="9"/>
  <c r="E246" i="9"/>
  <c r="M245" i="9"/>
  <c r="L245" i="9"/>
  <c r="F245" i="9"/>
  <c r="E245" i="9"/>
  <c r="B245" i="9" s="1"/>
  <c r="M244" i="9"/>
  <c r="L244" i="9"/>
  <c r="F244" i="9" s="1"/>
  <c r="B244" i="9" s="1"/>
  <c r="E244" i="9"/>
  <c r="M243" i="9"/>
  <c r="L243" i="9"/>
  <c r="F243" i="9" s="1"/>
  <c r="B243" i="9" s="1"/>
  <c r="E243" i="9"/>
  <c r="M242" i="9"/>
  <c r="F242" i="9" s="1"/>
  <c r="B242" i="9" s="1"/>
  <c r="L242" i="9"/>
  <c r="E242" i="9"/>
  <c r="M241" i="9"/>
  <c r="L241" i="9"/>
  <c r="F241" i="9"/>
  <c r="E241" i="9"/>
  <c r="B241" i="9" s="1"/>
  <c r="M240" i="9"/>
  <c r="L240" i="9"/>
  <c r="F240" i="9" s="1"/>
  <c r="B240" i="9" s="1"/>
  <c r="E240" i="9"/>
  <c r="M239" i="9"/>
  <c r="L239" i="9"/>
  <c r="F239" i="9" s="1"/>
  <c r="E239" i="9"/>
  <c r="B239" i="9"/>
  <c r="M238" i="9"/>
  <c r="F238" i="9" s="1"/>
  <c r="L238" i="9"/>
  <c r="E238" i="9"/>
  <c r="B238" i="9"/>
  <c r="M237" i="9"/>
  <c r="L237" i="9"/>
  <c r="F237" i="9"/>
  <c r="E237" i="9"/>
  <c r="B237" i="9" s="1"/>
  <c r="M236" i="9"/>
  <c r="L236" i="9"/>
  <c r="F236" i="9" s="1"/>
  <c r="B236" i="9" s="1"/>
  <c r="E236" i="9"/>
  <c r="M235" i="9"/>
  <c r="L235" i="9"/>
  <c r="E235" i="9"/>
  <c r="M234" i="9"/>
  <c r="F234" i="9" s="1"/>
  <c r="B234" i="9" s="1"/>
  <c r="L234" i="9"/>
  <c r="E234" i="9"/>
  <c r="M233" i="9"/>
  <c r="L233" i="9"/>
  <c r="F233" i="9"/>
  <c r="E233" i="9"/>
  <c r="B233" i="9" s="1"/>
  <c r="M232" i="9"/>
  <c r="L232" i="9"/>
  <c r="F232" i="9" s="1"/>
  <c r="B232" i="9" s="1"/>
  <c r="E232" i="9"/>
  <c r="M231" i="9"/>
  <c r="L231" i="9"/>
  <c r="F231" i="9" s="1"/>
  <c r="B231" i="9" s="1"/>
  <c r="E231" i="9"/>
  <c r="M230" i="9"/>
  <c r="F230" i="9" s="1"/>
  <c r="B230" i="9" s="1"/>
  <c r="L230" i="9"/>
  <c r="E230" i="9"/>
  <c r="M229" i="9"/>
  <c r="L229" i="9"/>
  <c r="F229" i="9"/>
  <c r="E229" i="9"/>
  <c r="B229" i="9" s="1"/>
  <c r="M228" i="9"/>
  <c r="L228" i="9"/>
  <c r="F228" i="9" s="1"/>
  <c r="B228" i="9" s="1"/>
  <c r="E228" i="9"/>
  <c r="M227" i="9"/>
  <c r="L227" i="9"/>
  <c r="F227" i="9" s="1"/>
  <c r="B227" i="9" s="1"/>
  <c r="E227" i="9"/>
  <c r="M226" i="9"/>
  <c r="F226" i="9" s="1"/>
  <c r="B226" i="9" s="1"/>
  <c r="L226" i="9"/>
  <c r="E226" i="9"/>
  <c r="M225" i="9"/>
  <c r="L225" i="9"/>
  <c r="F225" i="9"/>
  <c r="E225" i="9"/>
  <c r="B225" i="9" s="1"/>
  <c r="M224" i="9"/>
  <c r="L224" i="9"/>
  <c r="F224" i="9" s="1"/>
  <c r="B224" i="9" s="1"/>
  <c r="E224" i="9"/>
  <c r="M223" i="9"/>
  <c r="L223" i="9"/>
  <c r="E223" i="9"/>
  <c r="M222" i="9"/>
  <c r="F222" i="9" s="1"/>
  <c r="B222" i="9" s="1"/>
  <c r="L222" i="9"/>
  <c r="E222" i="9"/>
  <c r="M221" i="9"/>
  <c r="L221" i="9"/>
  <c r="F221" i="9"/>
  <c r="E221" i="9"/>
  <c r="M220" i="9"/>
  <c r="L220" i="9"/>
  <c r="E220" i="9"/>
  <c r="M219" i="9"/>
  <c r="L219" i="9"/>
  <c r="E219" i="9"/>
  <c r="M218" i="9"/>
  <c r="F218" i="9" s="1"/>
  <c r="L218" i="9"/>
  <c r="E218" i="9"/>
  <c r="M217" i="9"/>
  <c r="L217" i="9"/>
  <c r="E217" i="9"/>
  <c r="M216" i="9"/>
  <c r="L216" i="9"/>
  <c r="F216" i="9" s="1"/>
  <c r="B216" i="9" s="1"/>
  <c r="E216" i="9"/>
  <c r="M215" i="9"/>
  <c r="L215" i="9"/>
  <c r="E215" i="9"/>
  <c r="M214" i="9"/>
  <c r="L214" i="9"/>
  <c r="F214" i="9"/>
  <c r="B214" i="9" s="1"/>
  <c r="E214" i="9"/>
  <c r="E213" i="9"/>
  <c r="F212" i="9"/>
  <c r="F211" i="9"/>
  <c r="F210" i="9"/>
  <c r="F209" i="9"/>
  <c r="F208" i="9"/>
  <c r="F207" i="9"/>
  <c r="F206" i="9"/>
  <c r="F205" i="9"/>
  <c r="F204" i="9"/>
  <c r="F203" i="9"/>
  <c r="F202" i="9"/>
  <c r="F201" i="9"/>
  <c r="G200" i="9"/>
  <c r="E200" i="9" s="1"/>
  <c r="B200" i="9" s="1"/>
  <c r="F200" i="9"/>
  <c r="F199" i="9"/>
  <c r="F198" i="9"/>
  <c r="F197" i="9"/>
  <c r="F196" i="9"/>
  <c r="F195" i="9"/>
  <c r="F194" i="9"/>
  <c r="F193" i="9"/>
  <c r="L192" i="9"/>
  <c r="F192" i="9" s="1"/>
  <c r="G192" i="9"/>
  <c r="E192" i="9" s="1"/>
  <c r="B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G166" i="9"/>
  <c r="F166" i="9"/>
  <c r="G165" i="9"/>
  <c r="F165" i="9"/>
  <c r="F164" i="9"/>
  <c r="F163" i="9"/>
  <c r="F162" i="9"/>
  <c r="F161" i="9"/>
  <c r="H160" i="9"/>
  <c r="G160" i="9"/>
  <c r="E160" i="9" s="1"/>
  <c r="B160" i="9" s="1"/>
  <c r="F160" i="9"/>
  <c r="H159" i="9"/>
  <c r="E159" i="9" s="1"/>
  <c r="B159" i="9" s="1"/>
  <c r="G159" i="9"/>
  <c r="F159" i="9"/>
  <c r="H158" i="9"/>
  <c r="G158" i="9"/>
  <c r="F158" i="9"/>
  <c r="E158" i="9"/>
  <c r="B158" i="9" s="1"/>
  <c r="H157" i="9"/>
  <c r="G157" i="9"/>
  <c r="F157" i="9"/>
  <c r="H156" i="9"/>
  <c r="E156" i="9" s="1"/>
  <c r="B156" i="9" s="1"/>
  <c r="G156" i="9"/>
  <c r="F156" i="9"/>
  <c r="H155" i="9"/>
  <c r="G155" i="9"/>
  <c r="F155" i="9"/>
  <c r="E155" i="9"/>
  <c r="B155" i="9" s="1"/>
  <c r="H154" i="9"/>
  <c r="G154" i="9"/>
  <c r="E154" i="9" s="1"/>
  <c r="F154" i="9"/>
  <c r="H153" i="9"/>
  <c r="G153" i="9"/>
  <c r="E153" i="9" s="1"/>
  <c r="B153" i="9" s="1"/>
  <c r="F153" i="9"/>
  <c r="H152" i="9"/>
  <c r="G152" i="9"/>
  <c r="E152" i="9" s="1"/>
  <c r="B152" i="9" s="1"/>
  <c r="F152" i="9"/>
  <c r="H151" i="9"/>
  <c r="E151" i="9" s="1"/>
  <c r="G151" i="9"/>
  <c r="F151" i="9"/>
  <c r="B151" i="9"/>
  <c r="H150" i="9"/>
  <c r="G150" i="9"/>
  <c r="F150" i="9"/>
  <c r="E150" i="9"/>
  <c r="B150" i="9" s="1"/>
  <c r="H149" i="9"/>
  <c r="G149" i="9"/>
  <c r="F149" i="9"/>
  <c r="H148" i="9"/>
  <c r="G148" i="9"/>
  <c r="F148" i="9"/>
  <c r="E148" i="9"/>
  <c r="B148" i="9" s="1"/>
  <c r="H147" i="9"/>
  <c r="G147" i="9"/>
  <c r="F147" i="9"/>
  <c r="E147" i="9"/>
  <c r="H146" i="9"/>
  <c r="G146" i="9"/>
  <c r="E146" i="9" s="1"/>
  <c r="F146" i="9"/>
  <c r="H145" i="9"/>
  <c r="G145" i="9"/>
  <c r="E145" i="9" s="1"/>
  <c r="F145" i="9"/>
  <c r="H144" i="9"/>
  <c r="G144" i="9"/>
  <c r="E144" i="9" s="1"/>
  <c r="B144" i="9" s="1"/>
  <c r="F144" i="9"/>
  <c r="F143" i="9"/>
  <c r="H142" i="9"/>
  <c r="G142" i="9"/>
  <c r="E142" i="9" s="1"/>
  <c r="B142" i="9" s="1"/>
  <c r="F142" i="9"/>
  <c r="H141" i="9"/>
  <c r="G141" i="9"/>
  <c r="F141" i="9"/>
  <c r="H140" i="9"/>
  <c r="G140" i="9"/>
  <c r="E140" i="9" s="1"/>
  <c r="B140" i="9" s="1"/>
  <c r="F140" i="9"/>
  <c r="H139" i="9"/>
  <c r="E139" i="9" s="1"/>
  <c r="B139" i="9" s="1"/>
  <c r="G139" i="9"/>
  <c r="F139" i="9"/>
  <c r="H138" i="9"/>
  <c r="G138" i="9"/>
  <c r="F138" i="9"/>
  <c r="E138" i="9"/>
  <c r="B138" i="9" s="1"/>
  <c r="H137" i="9"/>
  <c r="G137" i="9"/>
  <c r="E137" i="9" s="1"/>
  <c r="F137" i="9"/>
  <c r="B137" i="9"/>
  <c r="H136" i="9"/>
  <c r="G136" i="9"/>
  <c r="F136" i="9"/>
  <c r="E136" i="9"/>
  <c r="B136" i="9" s="1"/>
  <c r="H135" i="9"/>
  <c r="E135" i="9" s="1"/>
  <c r="B135" i="9" s="1"/>
  <c r="G135" i="9"/>
  <c r="F135" i="9"/>
  <c r="H134" i="9"/>
  <c r="G134" i="9"/>
  <c r="E134" i="9" s="1"/>
  <c r="B134" i="9" s="1"/>
  <c r="F134" i="9"/>
  <c r="H133" i="9"/>
  <c r="G133" i="9"/>
  <c r="E133" i="9" s="1"/>
  <c r="B133" i="9" s="1"/>
  <c r="F133" i="9"/>
  <c r="H132" i="9"/>
  <c r="G132" i="9"/>
  <c r="E132" i="9" s="1"/>
  <c r="F132" i="9"/>
  <c r="B132" i="9"/>
  <c r="H131" i="9"/>
  <c r="G131" i="9"/>
  <c r="F131" i="9"/>
  <c r="E131" i="9"/>
  <c r="B131" i="9" s="1"/>
  <c r="H130" i="9"/>
  <c r="G130" i="9"/>
  <c r="F130" i="9"/>
  <c r="E130" i="9"/>
  <c r="H129" i="9"/>
  <c r="G129" i="9"/>
  <c r="E129" i="9" s="1"/>
  <c r="F129" i="9"/>
  <c r="B129" i="9" s="1"/>
  <c r="H128" i="9"/>
  <c r="G128" i="9"/>
  <c r="F128" i="9"/>
  <c r="E128" i="9"/>
  <c r="B128" i="9" s="1"/>
  <c r="H127" i="9"/>
  <c r="E127" i="9" s="1"/>
  <c r="G127" i="9"/>
  <c r="F127" i="9"/>
  <c r="H126" i="9"/>
  <c r="G126" i="9"/>
  <c r="E126" i="9" s="1"/>
  <c r="B126" i="9" s="1"/>
  <c r="F126" i="9"/>
  <c r="H125" i="9"/>
  <c r="G125" i="9"/>
  <c r="F125" i="9"/>
  <c r="H124" i="9"/>
  <c r="G124" i="9"/>
  <c r="E124" i="9" s="1"/>
  <c r="B124" i="9" s="1"/>
  <c r="F124" i="9"/>
  <c r="H123" i="9"/>
  <c r="E123" i="9" s="1"/>
  <c r="B123" i="9" s="1"/>
  <c r="G123" i="9"/>
  <c r="F123" i="9"/>
  <c r="H122" i="9"/>
  <c r="G122" i="9"/>
  <c r="F122" i="9"/>
  <c r="E122" i="9"/>
  <c r="B122" i="9" s="1"/>
  <c r="H121" i="9"/>
  <c r="G121" i="9"/>
  <c r="E121" i="9" s="1"/>
  <c r="F121" i="9"/>
  <c r="B121" i="9"/>
  <c r="H120" i="9"/>
  <c r="G120" i="9"/>
  <c r="F120" i="9"/>
  <c r="E120" i="9"/>
  <c r="B120" i="9" s="1"/>
  <c r="H119" i="9"/>
  <c r="E119" i="9" s="1"/>
  <c r="B119" i="9" s="1"/>
  <c r="G119" i="9"/>
  <c r="F119" i="9"/>
  <c r="H118" i="9"/>
  <c r="G118" i="9"/>
  <c r="E118" i="9" s="1"/>
  <c r="B118" i="9" s="1"/>
  <c r="F118" i="9"/>
  <c r="H117" i="9"/>
  <c r="G117" i="9"/>
  <c r="E117" i="9" s="1"/>
  <c r="B117" i="9" s="1"/>
  <c r="F117" i="9"/>
  <c r="H116" i="9"/>
  <c r="G116" i="9"/>
  <c r="E116" i="9" s="1"/>
  <c r="F116" i="9"/>
  <c r="B116" i="9"/>
  <c r="H115" i="9"/>
  <c r="G115" i="9"/>
  <c r="F115" i="9"/>
  <c r="E115" i="9"/>
  <c r="B115" i="9" s="1"/>
  <c r="H114" i="9"/>
  <c r="G114" i="9"/>
  <c r="F114" i="9"/>
  <c r="E114" i="9"/>
  <c r="H113" i="9"/>
  <c r="G113" i="9"/>
  <c r="E113" i="9" s="1"/>
  <c r="F113" i="9"/>
  <c r="B113" i="9" s="1"/>
  <c r="H112" i="9"/>
  <c r="G112" i="9"/>
  <c r="F112" i="9"/>
  <c r="E112" i="9"/>
  <c r="B112" i="9" s="1"/>
  <c r="H111" i="9"/>
  <c r="E111" i="9" s="1"/>
  <c r="G111" i="9"/>
  <c r="F111" i="9"/>
  <c r="H110" i="9"/>
  <c r="G110" i="9"/>
  <c r="E110" i="9" s="1"/>
  <c r="B110" i="9" s="1"/>
  <c r="F110" i="9"/>
  <c r="H109" i="9"/>
  <c r="G109" i="9"/>
  <c r="F109" i="9"/>
  <c r="H108" i="9"/>
  <c r="G108" i="9"/>
  <c r="E108" i="9" s="1"/>
  <c r="B108" i="9" s="1"/>
  <c r="F108" i="9"/>
  <c r="H107" i="9"/>
  <c r="E107" i="9" s="1"/>
  <c r="B107" i="9" s="1"/>
  <c r="G107" i="9"/>
  <c r="F107" i="9"/>
  <c r="H106" i="9"/>
  <c r="G106" i="9"/>
  <c r="F106" i="9"/>
  <c r="E106" i="9"/>
  <c r="B106" i="9" s="1"/>
  <c r="H105" i="9"/>
  <c r="G105" i="9"/>
  <c r="E105" i="9" s="1"/>
  <c r="F105" i="9"/>
  <c r="B105" i="9"/>
  <c r="H104" i="9"/>
  <c r="G104" i="9"/>
  <c r="F104" i="9"/>
  <c r="E104" i="9"/>
  <c r="B104" i="9" s="1"/>
  <c r="H103" i="9"/>
  <c r="E103" i="9" s="1"/>
  <c r="B103" i="9" s="1"/>
  <c r="G103" i="9"/>
  <c r="F103" i="9"/>
  <c r="H102" i="9"/>
  <c r="G102" i="9"/>
  <c r="E102" i="9" s="1"/>
  <c r="B102" i="9" s="1"/>
  <c r="F102" i="9"/>
  <c r="H101" i="9"/>
  <c r="G101" i="9"/>
  <c r="E101" i="9" s="1"/>
  <c r="B101" i="9" s="1"/>
  <c r="F101" i="9"/>
  <c r="H100" i="9"/>
  <c r="G100" i="9"/>
  <c r="E100" i="9" s="1"/>
  <c r="F100" i="9"/>
  <c r="B100" i="9"/>
  <c r="H99" i="9"/>
  <c r="G99" i="9"/>
  <c r="F99" i="9"/>
  <c r="E99" i="9"/>
  <c r="B99" i="9" s="1"/>
  <c r="H98" i="9"/>
  <c r="G98" i="9"/>
  <c r="F98" i="9"/>
  <c r="E98" i="9"/>
  <c r="H97" i="9"/>
  <c r="G97" i="9"/>
  <c r="E97" i="9" s="1"/>
  <c r="F97" i="9"/>
  <c r="B97" i="9" s="1"/>
  <c r="H96" i="9"/>
  <c r="G96" i="9"/>
  <c r="F96" i="9"/>
  <c r="E96" i="9"/>
  <c r="B96" i="9" s="1"/>
  <c r="H95" i="9"/>
  <c r="E95" i="9" s="1"/>
  <c r="G95" i="9"/>
  <c r="F95" i="9"/>
  <c r="H94" i="9"/>
  <c r="G94" i="9"/>
  <c r="E94" i="9" s="1"/>
  <c r="B94" i="9" s="1"/>
  <c r="F94" i="9"/>
  <c r="H93" i="9"/>
  <c r="G93" i="9"/>
  <c r="F93" i="9"/>
  <c r="H92" i="9"/>
  <c r="G92" i="9"/>
  <c r="E92" i="9" s="1"/>
  <c r="B92" i="9" s="1"/>
  <c r="F92" i="9"/>
  <c r="H91" i="9"/>
  <c r="E91" i="9" s="1"/>
  <c r="B91" i="9" s="1"/>
  <c r="G91" i="9"/>
  <c r="F91" i="9"/>
  <c r="H90" i="9"/>
  <c r="G90" i="9"/>
  <c r="F90" i="9"/>
  <c r="E90" i="9"/>
  <c r="B90" i="9" s="1"/>
  <c r="H89" i="9"/>
  <c r="G89" i="9"/>
  <c r="E89" i="9" s="1"/>
  <c r="F89" i="9"/>
  <c r="B89" i="9"/>
  <c r="H88" i="9"/>
  <c r="G88" i="9"/>
  <c r="F88" i="9"/>
  <c r="E88" i="9"/>
  <c r="B88" i="9" s="1"/>
  <c r="H87" i="9"/>
  <c r="E87" i="9" s="1"/>
  <c r="B87" i="9" s="1"/>
  <c r="G87" i="9"/>
  <c r="F87" i="9"/>
  <c r="H86" i="9"/>
  <c r="G86" i="9"/>
  <c r="E86" i="9" s="1"/>
  <c r="B86" i="9" s="1"/>
  <c r="F86" i="9"/>
  <c r="H85" i="9"/>
  <c r="G85" i="9"/>
  <c r="E85" i="9" s="1"/>
  <c r="B85" i="9" s="1"/>
  <c r="F85" i="9"/>
  <c r="H84" i="9"/>
  <c r="G84" i="9"/>
  <c r="E84" i="9" s="1"/>
  <c r="F84" i="9"/>
  <c r="B84" i="9"/>
  <c r="H83" i="9"/>
  <c r="G83" i="9"/>
  <c r="F83" i="9"/>
  <c r="E83" i="9"/>
  <c r="B83" i="9" s="1"/>
  <c r="H82" i="9"/>
  <c r="G82" i="9"/>
  <c r="F82" i="9"/>
  <c r="E82" i="9"/>
  <c r="H81" i="9"/>
  <c r="G81" i="9"/>
  <c r="E81" i="9" s="1"/>
  <c r="F81" i="9"/>
  <c r="B81" i="9" s="1"/>
  <c r="H80" i="9"/>
  <c r="G80" i="9"/>
  <c r="F80" i="9"/>
  <c r="E80" i="9"/>
  <c r="B80" i="9" s="1"/>
  <c r="H79" i="9"/>
  <c r="E79" i="9" s="1"/>
  <c r="G79" i="9"/>
  <c r="F79" i="9"/>
  <c r="H78" i="9"/>
  <c r="G78" i="9"/>
  <c r="E78" i="9" s="1"/>
  <c r="B78" i="9" s="1"/>
  <c r="F78" i="9"/>
  <c r="H77" i="9"/>
  <c r="G77" i="9"/>
  <c r="F77" i="9"/>
  <c r="H76" i="9"/>
  <c r="G76" i="9"/>
  <c r="E76" i="9" s="1"/>
  <c r="B76" i="9" s="1"/>
  <c r="F76" i="9"/>
  <c r="H75" i="9"/>
  <c r="E75" i="9" s="1"/>
  <c r="B75" i="9" s="1"/>
  <c r="G75" i="9"/>
  <c r="F75" i="9"/>
  <c r="H74" i="9"/>
  <c r="G74" i="9"/>
  <c r="F74" i="9"/>
  <c r="E74" i="9"/>
  <c r="B74" i="9" s="1"/>
  <c r="H73" i="9"/>
  <c r="G73" i="9"/>
  <c r="E73" i="9" s="1"/>
  <c r="F73" i="9"/>
  <c r="B73" i="9"/>
  <c r="H72" i="9"/>
  <c r="G72" i="9"/>
  <c r="F72" i="9"/>
  <c r="E72" i="9"/>
  <c r="B72" i="9" s="1"/>
  <c r="H71" i="9"/>
  <c r="E71" i="9" s="1"/>
  <c r="B71" i="9" s="1"/>
  <c r="G71" i="9"/>
  <c r="F71" i="9"/>
  <c r="H70" i="9"/>
  <c r="G70" i="9"/>
  <c r="E70" i="9" s="1"/>
  <c r="B70" i="9" s="1"/>
  <c r="F70" i="9"/>
  <c r="H69" i="9"/>
  <c r="G69" i="9"/>
  <c r="E69" i="9" s="1"/>
  <c r="B69" i="9" s="1"/>
  <c r="F69" i="9"/>
  <c r="H68" i="9"/>
  <c r="G68" i="9"/>
  <c r="F68" i="9"/>
  <c r="E68" i="9"/>
  <c r="B68" i="9" s="1"/>
  <c r="H67" i="9"/>
  <c r="E67" i="9" s="1"/>
  <c r="G67" i="9"/>
  <c r="F67" i="9"/>
  <c r="H66" i="9"/>
  <c r="G66" i="9"/>
  <c r="E66" i="9" s="1"/>
  <c r="B66" i="9" s="1"/>
  <c r="F66" i="9"/>
  <c r="H65" i="9"/>
  <c r="G65" i="9"/>
  <c r="E65" i="9" s="1"/>
  <c r="B65" i="9" s="1"/>
  <c r="F65" i="9"/>
  <c r="H64" i="9"/>
  <c r="G64" i="9"/>
  <c r="E64" i="9" s="1"/>
  <c r="B64" i="9" s="1"/>
  <c r="F64" i="9"/>
  <c r="H63" i="9"/>
  <c r="E63" i="9" s="1"/>
  <c r="B63" i="9" s="1"/>
  <c r="G63" i="9"/>
  <c r="F63" i="9"/>
  <c r="H62" i="9"/>
  <c r="G62" i="9"/>
  <c r="E62" i="9" s="1"/>
  <c r="B62" i="9" s="1"/>
  <c r="F62" i="9"/>
  <c r="H61" i="9"/>
  <c r="G61" i="9"/>
  <c r="E61" i="9" s="1"/>
  <c r="B61" i="9" s="1"/>
  <c r="F61" i="9"/>
  <c r="H60" i="9"/>
  <c r="G60" i="9"/>
  <c r="E60" i="9" s="1"/>
  <c r="B60" i="9" s="1"/>
  <c r="F60" i="9"/>
  <c r="H59" i="9"/>
  <c r="E59" i="9" s="1"/>
  <c r="B59" i="9" s="1"/>
  <c r="G59" i="9"/>
  <c r="F59" i="9"/>
  <c r="H58" i="9"/>
  <c r="G58" i="9"/>
  <c r="F58" i="9"/>
  <c r="E58" i="9"/>
  <c r="B58" i="9" s="1"/>
  <c r="H57" i="9"/>
  <c r="G57" i="9"/>
  <c r="E57" i="9" s="1"/>
  <c r="F57" i="9"/>
  <c r="B57" i="9"/>
  <c r="H56" i="9"/>
  <c r="G56" i="9"/>
  <c r="F56" i="9"/>
  <c r="E56" i="9"/>
  <c r="B56" i="9" s="1"/>
  <c r="H55" i="9"/>
  <c r="E55" i="9" s="1"/>
  <c r="G55" i="9"/>
  <c r="F55" i="9"/>
  <c r="B55" i="9"/>
  <c r="H54" i="9"/>
  <c r="G54" i="9"/>
  <c r="F54" i="9"/>
  <c r="E54" i="9"/>
  <c r="B54" i="9" s="1"/>
  <c r="H53" i="9"/>
  <c r="G53" i="9"/>
  <c r="E53" i="9" s="1"/>
  <c r="F53" i="9"/>
  <c r="B53" i="9"/>
  <c r="H52" i="9"/>
  <c r="G52" i="9"/>
  <c r="F52" i="9"/>
  <c r="E52" i="9"/>
  <c r="B52" i="9" s="1"/>
  <c r="H51" i="9"/>
  <c r="E51" i="9" s="1"/>
  <c r="G51" i="9"/>
  <c r="F51" i="9"/>
  <c r="H50" i="9"/>
  <c r="G50" i="9"/>
  <c r="E50" i="9" s="1"/>
  <c r="B50" i="9" s="1"/>
  <c r="F50" i="9"/>
  <c r="H49" i="9"/>
  <c r="G49" i="9"/>
  <c r="E49" i="9" s="1"/>
  <c r="B49" i="9" s="1"/>
  <c r="F49" i="9"/>
  <c r="H48" i="9"/>
  <c r="G48" i="9"/>
  <c r="E48" i="9" s="1"/>
  <c r="B48" i="9" s="1"/>
  <c r="F48" i="9"/>
  <c r="H47" i="9"/>
  <c r="E47" i="9" s="1"/>
  <c r="B47" i="9" s="1"/>
  <c r="G47" i="9"/>
  <c r="F47" i="9"/>
  <c r="H46" i="9"/>
  <c r="E46" i="9" s="1"/>
  <c r="B46" i="9" s="1"/>
  <c r="G46" i="9"/>
  <c r="F46" i="9"/>
  <c r="H45" i="9"/>
  <c r="G45" i="9"/>
  <c r="F45" i="9"/>
  <c r="H44" i="9"/>
  <c r="E44" i="9" s="1"/>
  <c r="B44" i="9" s="1"/>
  <c r="G44" i="9"/>
  <c r="F44" i="9"/>
  <c r="H43" i="9"/>
  <c r="E43" i="9" s="1"/>
  <c r="G43" i="9"/>
  <c r="F43" i="9"/>
  <c r="H42" i="9"/>
  <c r="G42" i="9"/>
  <c r="E42" i="9" s="1"/>
  <c r="B42" i="9" s="1"/>
  <c r="F42" i="9"/>
  <c r="H41" i="9"/>
  <c r="G41" i="9"/>
  <c r="F41" i="9"/>
  <c r="H40" i="9"/>
  <c r="G40" i="9"/>
  <c r="F40" i="9"/>
  <c r="H39" i="9"/>
  <c r="E39" i="9" s="1"/>
  <c r="G39" i="9"/>
  <c r="F39" i="9"/>
  <c r="B39" i="9"/>
  <c r="H38" i="9"/>
  <c r="G38" i="9"/>
  <c r="F38" i="9"/>
  <c r="E38" i="9"/>
  <c r="B38" i="9" s="1"/>
  <c r="H37" i="9"/>
  <c r="G37" i="9"/>
  <c r="E37" i="9" s="1"/>
  <c r="F37" i="9"/>
  <c r="B37" i="9"/>
  <c r="H36" i="9"/>
  <c r="G36" i="9"/>
  <c r="F36" i="9"/>
  <c r="E36" i="9"/>
  <c r="B36" i="9" s="1"/>
  <c r="H35" i="9"/>
  <c r="E35" i="9" s="1"/>
  <c r="G35" i="9"/>
  <c r="F35" i="9"/>
  <c r="H34" i="9"/>
  <c r="G34" i="9"/>
  <c r="F34" i="9"/>
  <c r="H33" i="9"/>
  <c r="G33" i="9"/>
  <c r="F33" i="9"/>
  <c r="H32" i="9"/>
  <c r="G32" i="9"/>
  <c r="F32" i="9"/>
  <c r="H31" i="9"/>
  <c r="E31" i="9" s="1"/>
  <c r="G31" i="9"/>
  <c r="F31" i="9"/>
  <c r="B31" i="9"/>
  <c r="H30" i="9"/>
  <c r="G30" i="9"/>
  <c r="F30" i="9"/>
  <c r="E30" i="9"/>
  <c r="B30" i="9" s="1"/>
  <c r="H29" i="9"/>
  <c r="G29" i="9"/>
  <c r="E29" i="9" s="1"/>
  <c r="F29" i="9"/>
  <c r="B29" i="9"/>
  <c r="H28" i="9"/>
  <c r="G28" i="9"/>
  <c r="F28" i="9"/>
  <c r="E28" i="9"/>
  <c r="B28" i="9" s="1"/>
  <c r="H27" i="9"/>
  <c r="G27" i="9"/>
  <c r="F27" i="9"/>
  <c r="H26" i="9"/>
  <c r="G26" i="9"/>
  <c r="E26" i="9" s="1"/>
  <c r="B26" i="9" s="1"/>
  <c r="F26" i="9"/>
  <c r="H25" i="9"/>
  <c r="G25" i="9"/>
  <c r="E25" i="9" s="1"/>
  <c r="B25" i="9" s="1"/>
  <c r="F25" i="9"/>
  <c r="H24" i="9"/>
  <c r="G24" i="9"/>
  <c r="E24" i="9" s="1"/>
  <c r="B24" i="9" s="1"/>
  <c r="F24" i="9"/>
  <c r="H23" i="9"/>
  <c r="E23" i="9" s="1"/>
  <c r="G23" i="9"/>
  <c r="F23" i="9"/>
  <c r="B23" i="9"/>
  <c r="H22" i="9"/>
  <c r="G22" i="9"/>
  <c r="F22" i="9"/>
  <c r="E22" i="9"/>
  <c r="B22" i="9" s="1"/>
  <c r="F21" i="9"/>
  <c r="F4" i="9"/>
  <c r="O3" i="9"/>
  <c r="I3" i="9"/>
  <c r="H3" i="9"/>
  <c r="G3" i="9"/>
  <c r="D101" i="8"/>
  <c r="C1576" i="1" s="1"/>
  <c r="G1576" i="1" s="1"/>
  <c r="D95" i="8"/>
  <c r="D90" i="8"/>
  <c r="D85" i="8"/>
  <c r="D80" i="8"/>
  <c r="D75" i="8"/>
  <c r="D70" i="8"/>
  <c r="D65" i="8"/>
  <c r="D60" i="8"/>
  <c r="D55" i="8"/>
  <c r="D50" i="8"/>
  <c r="D49" i="8" s="1"/>
  <c r="D44" i="8"/>
  <c r="D36" i="8"/>
  <c r="C1511" i="1" s="1"/>
  <c r="D26" i="8"/>
  <c r="C1501" i="1" s="1"/>
  <c r="D18" i="8"/>
  <c r="D8" i="8"/>
  <c r="D6" i="8" s="1"/>
  <c r="C1481" i="1" s="1"/>
  <c r="H1481" i="1" s="1"/>
  <c r="E44" i="7"/>
  <c r="D44" i="7"/>
  <c r="E39" i="7"/>
  <c r="E38" i="7" s="1"/>
  <c r="D39" i="7"/>
  <c r="D38" i="7" s="1"/>
  <c r="E30" i="7"/>
  <c r="D30" i="7"/>
  <c r="E23" i="7"/>
  <c r="D23" i="7"/>
  <c r="E22" i="7"/>
  <c r="D22" i="7"/>
  <c r="D5" i="7" s="1"/>
  <c r="E14" i="7"/>
  <c r="D14" i="7"/>
  <c r="E7" i="7"/>
  <c r="E6" i="7" s="1"/>
  <c r="E5" i="7" s="1"/>
  <c r="I29" i="3" s="1"/>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I27" i="3" s="1"/>
  <c r="D115" i="6"/>
  <c r="F115" i="6" s="1"/>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4" i="6" s="1"/>
  <c r="F93" i="6"/>
  <c r="F92" i="6"/>
  <c r="F91" i="6"/>
  <c r="F90" i="6"/>
  <c r="E90" i="6"/>
  <c r="D90" i="6"/>
  <c r="D89" i="6" s="1"/>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s="1"/>
  <c r="F258" i="5" s="1"/>
  <c r="E258" i="5"/>
  <c r="D1235" i="1" s="1"/>
  <c r="F257" i="5"/>
  <c r="F256" i="5"/>
  <c r="F255" i="5"/>
  <c r="F254" i="5"/>
  <c r="F253" i="5"/>
  <c r="F252" i="5"/>
  <c r="F251" i="5"/>
  <c r="E250" i="5"/>
  <c r="D250" i="5"/>
  <c r="F250" i="5" s="1"/>
  <c r="F249" i="5"/>
  <c r="F248" i="5"/>
  <c r="F247" i="5"/>
  <c r="E246" i="5"/>
  <c r="D246" i="5"/>
  <c r="D245" i="5"/>
  <c r="F244" i="5"/>
  <c r="F243" i="5"/>
  <c r="F242" i="5"/>
  <c r="E242" i="5"/>
  <c r="D242" i="5"/>
  <c r="F241" i="5"/>
  <c r="F240" i="5"/>
  <c r="E239" i="5"/>
  <c r="E238" i="5" s="1"/>
  <c r="D1215" i="1"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D191" i="5"/>
  <c r="D190" i="5" s="1"/>
  <c r="E190" i="5"/>
  <c r="H310" i="9" s="1"/>
  <c r="F189" i="5"/>
  <c r="F188" i="5"/>
  <c r="F187" i="5"/>
  <c r="F186" i="5"/>
  <c r="F185" i="5"/>
  <c r="F184" i="5"/>
  <c r="F183" i="5"/>
  <c r="F182" i="5"/>
  <c r="F181" i="5"/>
  <c r="E180" i="5"/>
  <c r="D1157" i="1" s="1"/>
  <c r="D180" i="5"/>
  <c r="F179" i="5"/>
  <c r="F178" i="5"/>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E291" i="9" s="1"/>
  <c r="B291" i="9" s="1"/>
  <c r="F148" i="5"/>
  <c r="F147" i="5"/>
  <c r="E146" i="5"/>
  <c r="D146" i="5"/>
  <c r="F146" i="5" s="1"/>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5" i="5"/>
  <c r="F124" i="5"/>
  <c r="F123" i="5"/>
  <c r="F122" i="5"/>
  <c r="F121" i="5"/>
  <c r="F120" i="5"/>
  <c r="F119"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F86" i="5"/>
  <c r="F85" i="5"/>
  <c r="F84" i="5"/>
  <c r="F83" i="5"/>
  <c r="F82" i="5"/>
  <c r="F81" i="5"/>
  <c r="F80" i="5"/>
  <c r="E79" i="5"/>
  <c r="E78" i="5" s="1"/>
  <c r="D79" i="5"/>
  <c r="F79" i="5" s="1"/>
  <c r="F77" i="5"/>
  <c r="F76" i="5"/>
  <c r="F75" i="5"/>
  <c r="F74" i="5"/>
  <c r="F73" i="5"/>
  <c r="F72" i="5"/>
  <c r="F71" i="5"/>
  <c r="E70" i="5"/>
  <c r="E69" i="5" s="1"/>
  <c r="D70" i="5"/>
  <c r="F67" i="5"/>
  <c r="F66" i="5"/>
  <c r="F65" i="5"/>
  <c r="F64" i="5"/>
  <c r="E63" i="5"/>
  <c r="F63" i="5" s="1"/>
  <c r="D63" i="5"/>
  <c r="F62" i="5"/>
  <c r="F61" i="5"/>
  <c r="F60" i="5"/>
  <c r="F59" i="5"/>
  <c r="F58" i="5"/>
  <c r="F57" i="5"/>
  <c r="F56" i="5"/>
  <c r="E56" i="5"/>
  <c r="D56" i="5"/>
  <c r="F55" i="5"/>
  <c r="F54" i="5"/>
  <c r="F53" i="5"/>
  <c r="E52" i="5"/>
  <c r="D1030" i="1" s="1"/>
  <c r="D52" i="5"/>
  <c r="F52" i="5" s="1"/>
  <c r="F51" i="5"/>
  <c r="F50" i="5"/>
  <c r="F49" i="5"/>
  <c r="F48" i="5"/>
  <c r="F47" i="5"/>
  <c r="F46" i="5"/>
  <c r="E45" i="5"/>
  <c r="F45" i="5" s="1"/>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991" i="1" s="1"/>
  <c r="H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D644" i="4"/>
  <c r="F644" i="4" s="1"/>
  <c r="D643" i="4"/>
  <c r="F638" i="4"/>
  <c r="F637" i="4"/>
  <c r="F634" i="4"/>
  <c r="F633" i="4"/>
  <c r="E632" i="4"/>
  <c r="D632" i="4"/>
  <c r="F632" i="4" s="1"/>
  <c r="F631" i="4"/>
  <c r="F630" i="4"/>
  <c r="F629" i="4"/>
  <c r="E629" i="4"/>
  <c r="D629" i="4"/>
  <c r="F628" i="4"/>
  <c r="F627" i="4"/>
  <c r="F626" i="4"/>
  <c r="E626" i="4"/>
  <c r="D626" i="4"/>
  <c r="D625" i="4" s="1"/>
  <c r="F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E567" i="4" s="1"/>
  <c r="D561" i="1" s="1"/>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F519" i="4"/>
  <c r="E519" i="4"/>
  <c r="D519" i="4"/>
  <c r="F518" i="4"/>
  <c r="F517" i="4"/>
  <c r="F516" i="4"/>
  <c r="E516" i="4"/>
  <c r="D516" i="4"/>
  <c r="D515" i="4" s="1"/>
  <c r="F515"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D473" i="4"/>
  <c r="E472" i="4"/>
  <c r="D466" i="1" s="1"/>
  <c r="D472" i="4"/>
  <c r="F472" i="4" s="1"/>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8" i="4"/>
  <c r="F418" i="4" s="1"/>
  <c r="F417" i="4"/>
  <c r="E417" i="4"/>
  <c r="D417" i="4"/>
  <c r="E416" i="4"/>
  <c r="D416" i="4"/>
  <c r="F411" i="4"/>
  <c r="F410" i="4"/>
  <c r="F409" i="4"/>
  <c r="F406" i="4"/>
  <c r="F405" i="4"/>
  <c r="F404" i="4"/>
  <c r="F403" i="4"/>
  <c r="F402" i="4"/>
  <c r="E402" i="4"/>
  <c r="D402" i="4"/>
  <c r="F401" i="4"/>
  <c r="F400" i="4"/>
  <c r="E400" i="4"/>
  <c r="D400" i="4"/>
  <c r="F399" i="4"/>
  <c r="F398" i="4"/>
  <c r="F397" i="4"/>
  <c r="E397" i="4"/>
  <c r="D397" i="4"/>
  <c r="D396" i="4" s="1"/>
  <c r="F396" i="4"/>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F356" i="4"/>
  <c r="E356" i="4"/>
  <c r="D356" i="4"/>
  <c r="F355" i="4"/>
  <c r="F354" i="4"/>
  <c r="F353" i="4"/>
  <c r="E352" i="4"/>
  <c r="D352" i="4"/>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F164" i="4" s="1"/>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D140" i="4"/>
  <c r="D139" i="4" s="1"/>
  <c r="F139" i="4"/>
  <c r="E139" i="4"/>
  <c r="F138" i="4"/>
  <c r="F137" i="4"/>
  <c r="F136" i="4"/>
  <c r="F135" i="4"/>
  <c r="E134" i="4"/>
  <c r="E133" i="4" s="1"/>
  <c r="D129" i="1" s="1"/>
  <c r="H129" i="1" s="1"/>
  <c r="D134" i="4"/>
  <c r="D133" i="4"/>
  <c r="F132" i="4"/>
  <c r="F131" i="4"/>
  <c r="F130" i="4"/>
  <c r="F129" i="4"/>
  <c r="E128" i="4"/>
  <c r="D124" i="1" s="1"/>
  <c r="D128" i="4"/>
  <c r="F127" i="4"/>
  <c r="F126" i="4"/>
  <c r="E125" i="4"/>
  <c r="D125" i="4"/>
  <c r="F123" i="4"/>
  <c r="F122" i="4"/>
  <c r="F121" i="4"/>
  <c r="E120" i="4"/>
  <c r="E106" i="4" s="1"/>
  <c r="D120" i="4"/>
  <c r="F120" i="4" s="1"/>
  <c r="F119" i="4"/>
  <c r="F118" i="4"/>
  <c r="F117" i="4"/>
  <c r="F116" i="4"/>
  <c r="F115" i="4"/>
  <c r="F114" i="4"/>
  <c r="F113" i="4"/>
  <c r="F112"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F81" i="4"/>
  <c r="F80" i="4"/>
  <c r="F79" i="4"/>
  <c r="F78" i="4"/>
  <c r="E77" i="4"/>
  <c r="D77" i="4"/>
  <c r="F77" i="4" s="1"/>
  <c r="F76" i="4"/>
  <c r="F75" i="4"/>
  <c r="E74" i="4"/>
  <c r="F74" i="4" s="1"/>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E50" i="4" s="1"/>
  <c r="F50" i="4" s="1"/>
  <c r="D51" i="4"/>
  <c r="D50"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E7" i="4" s="1"/>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H31" i="3"/>
  <c r="G31" i="3"/>
  <c r="B31" i="3"/>
  <c r="I30"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8" i="1" s="1"/>
  <c r="C1577" i="1"/>
  <c r="H1575" i="1"/>
  <c r="G1575" i="1"/>
  <c r="C1575" i="1"/>
  <c r="H1574" i="1"/>
  <c r="C1574" i="1"/>
  <c r="G1574" i="1" s="1"/>
  <c r="G1573" i="1"/>
  <c r="C1573" i="1"/>
  <c r="H1573" i="1" s="1"/>
  <c r="C1572" i="1"/>
  <c r="H1571" i="1"/>
  <c r="G1571" i="1"/>
  <c r="C1571" i="1"/>
  <c r="C1570" i="1"/>
  <c r="C1569" i="1"/>
  <c r="H1568" i="1"/>
  <c r="C1568" i="1"/>
  <c r="G1568" i="1" s="1"/>
  <c r="H1567" i="1"/>
  <c r="G1567" i="1"/>
  <c r="C1567" i="1"/>
  <c r="C1566" i="1"/>
  <c r="G1565" i="1"/>
  <c r="C1565" i="1"/>
  <c r="H1565" i="1" s="1"/>
  <c r="C1564" i="1"/>
  <c r="H1563" i="1"/>
  <c r="G1563" i="1"/>
  <c r="C1563" i="1"/>
  <c r="G1562" i="1"/>
  <c r="C1562" i="1"/>
  <c r="H1562" i="1" s="1"/>
  <c r="C1561" i="1"/>
  <c r="C1560" i="1"/>
  <c r="H1559" i="1"/>
  <c r="G1559" i="1"/>
  <c r="C1559" i="1"/>
  <c r="C1558" i="1"/>
  <c r="G1558" i="1" s="1"/>
  <c r="G1557" i="1"/>
  <c r="C1557" i="1"/>
  <c r="H1557" i="1" s="1"/>
  <c r="C1556" i="1"/>
  <c r="H1555" i="1"/>
  <c r="G1555" i="1"/>
  <c r="C1555" i="1"/>
  <c r="H1554" i="1"/>
  <c r="G1554" i="1"/>
  <c r="C1554" i="1"/>
  <c r="C1553" i="1"/>
  <c r="C1552" i="1"/>
  <c r="G1552" i="1" s="1"/>
  <c r="H1551" i="1"/>
  <c r="G1551" i="1"/>
  <c r="C1551" i="1"/>
  <c r="H1550" i="1"/>
  <c r="C1550" i="1"/>
  <c r="G1550" i="1" s="1"/>
  <c r="C1549" i="1"/>
  <c r="C1548" i="1"/>
  <c r="H1547" i="1"/>
  <c r="G1547" i="1"/>
  <c r="C1547" i="1"/>
  <c r="H1546" i="1"/>
  <c r="G1546" i="1"/>
  <c r="C1546" i="1"/>
  <c r="C1545" i="1"/>
  <c r="H1544" i="1"/>
  <c r="C1544" i="1"/>
  <c r="G1544" i="1" s="1"/>
  <c r="H1543" i="1"/>
  <c r="G1543" i="1"/>
  <c r="C1543" i="1"/>
  <c r="H1542" i="1"/>
  <c r="C1542" i="1"/>
  <c r="G1542" i="1" s="1"/>
  <c r="G1541" i="1"/>
  <c r="C1541" i="1"/>
  <c r="H1541" i="1" s="1"/>
  <c r="C1540" i="1"/>
  <c r="H1539" i="1"/>
  <c r="G1539" i="1"/>
  <c r="C1539" i="1"/>
  <c r="C1538" i="1"/>
  <c r="C1537" i="1"/>
  <c r="H1536" i="1"/>
  <c r="C1536" i="1"/>
  <c r="G1536" i="1" s="1"/>
  <c r="H1535" i="1"/>
  <c r="G1535" i="1"/>
  <c r="C1535" i="1"/>
  <c r="C1534" i="1"/>
  <c r="G1533" i="1"/>
  <c r="C1533" i="1"/>
  <c r="H1533" i="1" s="1"/>
  <c r="C1532" i="1"/>
  <c r="H1531" i="1"/>
  <c r="G1531" i="1"/>
  <c r="C1531" i="1"/>
  <c r="G1530" i="1"/>
  <c r="C1530" i="1"/>
  <c r="H1530" i="1" s="1"/>
  <c r="C1529" i="1"/>
  <c r="C1528" i="1"/>
  <c r="H1527" i="1"/>
  <c r="G1527" i="1"/>
  <c r="C1527" i="1"/>
  <c r="H1526" i="1"/>
  <c r="C1526" i="1"/>
  <c r="G1526" i="1" s="1"/>
  <c r="G1525" i="1"/>
  <c r="C1525" i="1"/>
  <c r="H1525" i="1" s="1"/>
  <c r="C1524" i="1"/>
  <c r="H1523" i="1"/>
  <c r="G1523" i="1"/>
  <c r="C1523" i="1"/>
  <c r="H1522" i="1"/>
  <c r="G1522" i="1"/>
  <c r="C1522" i="1"/>
  <c r="C1521" i="1"/>
  <c r="H1520" i="1"/>
  <c r="C1520" i="1"/>
  <c r="G1520" i="1" s="1"/>
  <c r="H1519" i="1"/>
  <c r="G1519" i="1"/>
  <c r="C1519" i="1"/>
  <c r="C1516" i="1"/>
  <c r="H1515" i="1"/>
  <c r="G1515" i="1"/>
  <c r="C1515" i="1"/>
  <c r="H1514" i="1"/>
  <c r="G1514" i="1"/>
  <c r="C1514" i="1"/>
  <c r="C1513" i="1"/>
  <c r="H1512" i="1"/>
  <c r="C1512" i="1"/>
  <c r="G1512" i="1" s="1"/>
  <c r="H1511" i="1"/>
  <c r="G1511" i="1"/>
  <c r="G1510" i="1"/>
  <c r="C1510" i="1"/>
  <c r="H1510" i="1" s="1"/>
  <c r="C1509" i="1"/>
  <c r="H1509" i="1" s="1"/>
  <c r="H1508" i="1"/>
  <c r="C1508" i="1"/>
  <c r="G1508" i="1" s="1"/>
  <c r="H1507" i="1"/>
  <c r="G1507" i="1"/>
  <c r="C1507" i="1"/>
  <c r="C1506" i="1"/>
  <c r="G1505" i="1"/>
  <c r="C1505" i="1"/>
  <c r="H1505" i="1" s="1"/>
  <c r="C1504" i="1"/>
  <c r="C1503" i="1"/>
  <c r="H1503" i="1" s="1"/>
  <c r="H1502" i="1"/>
  <c r="G1502" i="1"/>
  <c r="C1502" i="1"/>
  <c r="C1500" i="1"/>
  <c r="G1500" i="1" s="1"/>
  <c r="H1498" i="1"/>
  <c r="C1498" i="1"/>
  <c r="G1498" i="1" s="1"/>
  <c r="C1497" i="1"/>
  <c r="C1496" i="1"/>
  <c r="H1495" i="1"/>
  <c r="G1495" i="1"/>
  <c r="C1495" i="1"/>
  <c r="H1494" i="1"/>
  <c r="G1494" i="1"/>
  <c r="C1494" i="1"/>
  <c r="C1493" i="1"/>
  <c r="C1492" i="1"/>
  <c r="G1492" i="1" s="1"/>
  <c r="C1491" i="1"/>
  <c r="H1491" i="1" s="1"/>
  <c r="H1490" i="1"/>
  <c r="C1490" i="1"/>
  <c r="G1490" i="1" s="1"/>
  <c r="G1489" i="1"/>
  <c r="C1489" i="1"/>
  <c r="H1489" i="1" s="1"/>
  <c r="C1488" i="1"/>
  <c r="H1487" i="1"/>
  <c r="G1487" i="1"/>
  <c r="C1487" i="1"/>
  <c r="C1486" i="1"/>
  <c r="C1485" i="1"/>
  <c r="H1484" i="1"/>
  <c r="C1484" i="1"/>
  <c r="G1484" i="1" s="1"/>
  <c r="C1483" i="1"/>
  <c r="H1483" i="1" s="1"/>
  <c r="C1482" i="1"/>
  <c r="C1480" i="1"/>
  <c r="J1479" i="1"/>
  <c r="D1479" i="1"/>
  <c r="C1479" i="1"/>
  <c r="G1478" i="1"/>
  <c r="D1478" i="1"/>
  <c r="C1478" i="1"/>
  <c r="G1477" i="1"/>
  <c r="D1477" i="1"/>
  <c r="C1477" i="1"/>
  <c r="H1476" i="1"/>
  <c r="D1476" i="1"/>
  <c r="C1476" i="1"/>
  <c r="D1475" i="1"/>
  <c r="C1475" i="1"/>
  <c r="G1475" i="1" s="1"/>
  <c r="D1474" i="1"/>
  <c r="C1474" i="1"/>
  <c r="D1473" i="1"/>
  <c r="C1473" i="1"/>
  <c r="J1472" i="1"/>
  <c r="D1472" i="1"/>
  <c r="C1472" i="1"/>
  <c r="G1471" i="1"/>
  <c r="D1471" i="1"/>
  <c r="C1471" i="1"/>
  <c r="J1471" i="1" s="1"/>
  <c r="G1470" i="1"/>
  <c r="D1470" i="1"/>
  <c r="C1470" i="1"/>
  <c r="H1470" i="1" s="1"/>
  <c r="C1469" i="1"/>
  <c r="D1468" i="1"/>
  <c r="G1468" i="1" s="1"/>
  <c r="C1468" i="1"/>
  <c r="H1467" i="1"/>
  <c r="G1467" i="1"/>
  <c r="D1467" i="1"/>
  <c r="C1467" i="1"/>
  <c r="J1467" i="1" s="1"/>
  <c r="D1466" i="1"/>
  <c r="C1466" i="1"/>
  <c r="J1466" i="1" s="1"/>
  <c r="D1465" i="1"/>
  <c r="C1465" i="1"/>
  <c r="G1464" i="1"/>
  <c r="D1464" i="1"/>
  <c r="C1464" i="1"/>
  <c r="H1463" i="1"/>
  <c r="G1463" i="1"/>
  <c r="D1463" i="1"/>
  <c r="C1463" i="1"/>
  <c r="J1463" i="1" s="1"/>
  <c r="J1462" i="1"/>
  <c r="D1462" i="1"/>
  <c r="C1462" i="1"/>
  <c r="G1461" i="1"/>
  <c r="D1461" i="1"/>
  <c r="C1461" i="1"/>
  <c r="H1460" i="1"/>
  <c r="D1460" i="1"/>
  <c r="C1460" i="1"/>
  <c r="D1459" i="1"/>
  <c r="C1459" i="1"/>
  <c r="J1459" i="1" s="1"/>
  <c r="G1458" i="1"/>
  <c r="D1458" i="1"/>
  <c r="C1458" i="1"/>
  <c r="J1458" i="1" s="1"/>
  <c r="G1457" i="1"/>
  <c r="D1457" i="1"/>
  <c r="C1457" i="1"/>
  <c r="D1456" i="1"/>
  <c r="C1456" i="1"/>
  <c r="D1455" i="1"/>
  <c r="C1455" i="1"/>
  <c r="J1455" i="1" s="1"/>
  <c r="D1454" i="1"/>
  <c r="C1454" i="1"/>
  <c r="D1453" i="1"/>
  <c r="D1452" i="1"/>
  <c r="C1452" i="1"/>
  <c r="J1451" i="1"/>
  <c r="D1451" i="1"/>
  <c r="C1451" i="1"/>
  <c r="G1450" i="1"/>
  <c r="D1450" i="1"/>
  <c r="C1450" i="1"/>
  <c r="J1450" i="1" s="1"/>
  <c r="G1449" i="1"/>
  <c r="D1449" i="1"/>
  <c r="C1449" i="1"/>
  <c r="H1448" i="1"/>
  <c r="D1448" i="1"/>
  <c r="C1448" i="1"/>
  <c r="D1447" i="1"/>
  <c r="C1447" i="1"/>
  <c r="J1447" i="1" s="1"/>
  <c r="G1446" i="1"/>
  <c r="D1446" i="1"/>
  <c r="C1446" i="1"/>
  <c r="J1446" i="1" s="1"/>
  <c r="H1445" i="1"/>
  <c r="D1445" i="1"/>
  <c r="C1445" i="1"/>
  <c r="H1444" i="1"/>
  <c r="G1444" i="1"/>
  <c r="D1444" i="1"/>
  <c r="J1444" i="1" s="1"/>
  <c r="C1444" i="1"/>
  <c r="J1443" i="1"/>
  <c r="D1443" i="1"/>
  <c r="C1443" i="1"/>
  <c r="H1442" i="1"/>
  <c r="G1442" i="1"/>
  <c r="D1442" i="1"/>
  <c r="J1442" i="1" s="1"/>
  <c r="C1442" i="1"/>
  <c r="J1441" i="1"/>
  <c r="D1441" i="1"/>
  <c r="C1441" i="1"/>
  <c r="H1440" i="1"/>
  <c r="G1440" i="1"/>
  <c r="D1440" i="1"/>
  <c r="J1440" i="1" s="1"/>
  <c r="C1440" i="1"/>
  <c r="J1439" i="1"/>
  <c r="D1439" i="1"/>
  <c r="C1439" i="1"/>
  <c r="D1438" i="1"/>
  <c r="C1438" i="1"/>
  <c r="D1437" i="1"/>
  <c r="C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C1222" i="1"/>
  <c r="D1221" i="1"/>
  <c r="C1221" i="1"/>
  <c r="D1220" i="1"/>
  <c r="C1220" i="1"/>
  <c r="D1219" i="1"/>
  <c r="C1219" i="1"/>
  <c r="D1218" i="1"/>
  <c r="C1218" i="1"/>
  <c r="D1217" i="1"/>
  <c r="C1217" i="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H1161" i="1" s="1"/>
  <c r="G1160" i="1"/>
  <c r="D1160" i="1"/>
  <c r="C1160" i="1"/>
  <c r="H1159" i="1"/>
  <c r="G1159" i="1"/>
  <c r="D1159" i="1"/>
  <c r="C1159" i="1"/>
  <c r="H1158" i="1"/>
  <c r="G1158" i="1"/>
  <c r="D1158" i="1"/>
  <c r="C1158" i="1"/>
  <c r="C1157" i="1"/>
  <c r="D1156" i="1"/>
  <c r="H1156" i="1" s="1"/>
  <c r="C1156" i="1"/>
  <c r="D1155" i="1"/>
  <c r="H1155" i="1" s="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D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D1054" i="1"/>
  <c r="H1054" i="1" s="1"/>
  <c r="C1054" i="1"/>
  <c r="H1053" i="1"/>
  <c r="G1053" i="1"/>
  <c r="D1053" i="1"/>
  <c r="C1053" i="1"/>
  <c r="H1052" i="1"/>
  <c r="G1052" i="1"/>
  <c r="D1052" i="1"/>
  <c r="C1052" i="1"/>
  <c r="H1051" i="1"/>
  <c r="G1051" i="1"/>
  <c r="D1051" i="1"/>
  <c r="C1051" i="1"/>
  <c r="G1050" i="1"/>
  <c r="D1050" i="1"/>
  <c r="H1050" i="1" s="1"/>
  <c r="C1050" i="1"/>
  <c r="H1049" i="1"/>
  <c r="G1049" i="1"/>
  <c r="D1049" i="1"/>
  <c r="C1049" i="1"/>
  <c r="G1048" i="1"/>
  <c r="D1048" i="1"/>
  <c r="H1048" i="1" s="1"/>
  <c r="C1048" i="1"/>
  <c r="D1047" i="1"/>
  <c r="H1045" i="1"/>
  <c r="G1045" i="1"/>
  <c r="D1045" i="1"/>
  <c r="C1045" i="1"/>
  <c r="H1044" i="1"/>
  <c r="G1044" i="1"/>
  <c r="D1044" i="1"/>
  <c r="C1044" i="1"/>
  <c r="H1043" i="1"/>
  <c r="G1043" i="1"/>
  <c r="D1043" i="1"/>
  <c r="C1043" i="1"/>
  <c r="G1042" i="1"/>
  <c r="D1042" i="1"/>
  <c r="H1042" i="1" s="1"/>
  <c r="C1042" i="1"/>
  <c r="G1041" i="1"/>
  <c r="D1041" i="1"/>
  <c r="H1041" i="1" s="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G1033" i="1" s="1"/>
  <c r="C1033" i="1"/>
  <c r="H1032" i="1"/>
  <c r="D1032" i="1"/>
  <c r="G1032" i="1" s="1"/>
  <c r="C1032" i="1"/>
  <c r="H1031" i="1"/>
  <c r="G1031" i="1"/>
  <c r="D1031" i="1"/>
  <c r="C1031" i="1"/>
  <c r="C1030" i="1"/>
  <c r="H1029" i="1"/>
  <c r="G1029" i="1"/>
  <c r="D1029" i="1"/>
  <c r="C1029" i="1"/>
  <c r="D1028" i="1"/>
  <c r="H1028" i="1" s="1"/>
  <c r="C1028" i="1"/>
  <c r="H1027" i="1"/>
  <c r="G1027" i="1"/>
  <c r="D1027" i="1"/>
  <c r="C1027" i="1"/>
  <c r="H1026" i="1"/>
  <c r="G1026" i="1"/>
  <c r="D1026" i="1"/>
  <c r="C1026"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G1014" i="1"/>
  <c r="D1014" i="1"/>
  <c r="H1014" i="1" s="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D1005" i="1"/>
  <c r="H1005" i="1" s="1"/>
  <c r="C1005" i="1"/>
  <c r="D1004" i="1"/>
  <c r="H1004" i="1" s="1"/>
  <c r="C1004" i="1"/>
  <c r="G1003" i="1"/>
  <c r="D1003" i="1"/>
  <c r="H1003" i="1" s="1"/>
  <c r="C1003" i="1"/>
  <c r="H1002" i="1"/>
  <c r="G1002" i="1"/>
  <c r="D1002" i="1"/>
  <c r="C1002" i="1"/>
  <c r="D1001" i="1"/>
  <c r="H1001" i="1" s="1"/>
  <c r="C1001" i="1"/>
  <c r="G1000" i="1"/>
  <c r="D1000" i="1"/>
  <c r="H1000" i="1" s="1"/>
  <c r="C1000" i="1"/>
  <c r="H999" i="1"/>
  <c r="D999" i="1"/>
  <c r="G999" i="1" s="1"/>
  <c r="C999" i="1"/>
  <c r="H998" i="1"/>
  <c r="G998" i="1"/>
  <c r="D998" i="1"/>
  <c r="C998" i="1"/>
  <c r="D997" i="1"/>
  <c r="H997" i="1" s="1"/>
  <c r="C997" i="1"/>
  <c r="D996" i="1"/>
  <c r="H996" i="1" s="1"/>
  <c r="C996" i="1"/>
  <c r="H995" i="1"/>
  <c r="G995" i="1"/>
  <c r="D995" i="1"/>
  <c r="C995" i="1"/>
  <c r="H994" i="1"/>
  <c r="G994" i="1"/>
  <c r="D994" i="1"/>
  <c r="C994" i="1"/>
  <c r="D993" i="1"/>
  <c r="H993" i="1" s="1"/>
  <c r="C993" i="1"/>
  <c r="H992" i="1"/>
  <c r="G992" i="1"/>
  <c r="D992" i="1"/>
  <c r="C992" i="1"/>
  <c r="C991" i="1"/>
  <c r="H989" i="1"/>
  <c r="G989" i="1"/>
  <c r="D989" i="1"/>
  <c r="C989" i="1"/>
  <c r="H988" i="1"/>
  <c r="G988" i="1"/>
  <c r="D988" i="1"/>
  <c r="C988" i="1"/>
  <c r="H987" i="1"/>
  <c r="G987" i="1"/>
  <c r="D987" i="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G822" i="1"/>
  <c r="D822" i="1"/>
  <c r="H822" i="1" s="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H716" i="1"/>
  <c r="G716" i="1"/>
  <c r="D716" i="1"/>
  <c r="C716" i="1"/>
  <c r="H715" i="1"/>
  <c r="G715" i="1"/>
  <c r="D715" i="1"/>
  <c r="C715" i="1"/>
  <c r="H714" i="1"/>
  <c r="G714" i="1"/>
  <c r="D714" i="1"/>
  <c r="C714" i="1"/>
  <c r="D713" i="1"/>
  <c r="H713" i="1" s="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G646" i="1"/>
  <c r="D646" i="1"/>
  <c r="C646" i="1"/>
  <c r="C645" i="1"/>
  <c r="G644" i="1"/>
  <c r="D644" i="1"/>
  <c r="H644" i="1" s="1"/>
  <c r="C644" i="1"/>
  <c r="D643" i="1"/>
  <c r="H643" i="1" s="1"/>
  <c r="C643" i="1"/>
  <c r="D642" i="1"/>
  <c r="H642" i="1" s="1"/>
  <c r="C642" i="1"/>
  <c r="H641" i="1"/>
  <c r="G641" i="1"/>
  <c r="D641" i="1"/>
  <c r="C641" i="1"/>
  <c r="C638" i="1"/>
  <c r="C637" i="1"/>
  <c r="G632"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G413" i="1"/>
  <c r="D413" i="1"/>
  <c r="H413" i="1" s="1"/>
  <c r="C413" i="1"/>
  <c r="D412" i="1"/>
  <c r="H412" i="1" s="1"/>
  <c r="C412" i="1"/>
  <c r="D411" i="1"/>
  <c r="H411" i="1" s="1"/>
  <c r="C411" i="1"/>
  <c r="G406" i="1"/>
  <c r="D406" i="1"/>
  <c r="H406" i="1" s="1"/>
  <c r="C406" i="1"/>
  <c r="H405" i="1"/>
  <c r="D405" i="1"/>
  <c r="G405" i="1" s="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G371" i="1"/>
  <c r="D371" i="1"/>
  <c r="H371" i="1" s="1"/>
  <c r="C371" i="1"/>
  <c r="H370" i="1"/>
  <c r="G370" i="1"/>
  <c r="D370" i="1"/>
  <c r="C370" i="1"/>
  <c r="H369" i="1"/>
  <c r="G369" i="1"/>
  <c r="D369" i="1"/>
  <c r="C369" i="1"/>
  <c r="H368" i="1"/>
  <c r="G368" i="1"/>
  <c r="D368" i="1"/>
  <c r="C368" i="1"/>
  <c r="H367" i="1"/>
  <c r="D367" i="1"/>
  <c r="G367" i="1" s="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G289"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G262" i="1"/>
  <c r="D262" i="1"/>
  <c r="H262" i="1" s="1"/>
  <c r="C262" i="1"/>
  <c r="H261" i="1"/>
  <c r="G261" i="1"/>
  <c r="D261" i="1"/>
  <c r="C261" i="1"/>
  <c r="G260" i="1"/>
  <c r="D260" i="1"/>
  <c r="H260" i="1" s="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D193" i="1"/>
  <c r="G191" i="1"/>
  <c r="D191" i="1"/>
  <c r="H191" i="1" s="1"/>
  <c r="C191" i="1"/>
  <c r="H190" i="1"/>
  <c r="G190" i="1"/>
  <c r="D190" i="1"/>
  <c r="C190" i="1"/>
  <c r="G189" i="1"/>
  <c r="D189" i="1"/>
  <c r="H189" i="1" s="1"/>
  <c r="C189" i="1"/>
  <c r="G188" i="1"/>
  <c r="D188" i="1"/>
  <c r="H188" i="1" s="1"/>
  <c r="C188" i="1"/>
  <c r="G187" i="1"/>
  <c r="D187" i="1"/>
  <c r="H187" i="1" s="1"/>
  <c r="C187" i="1"/>
  <c r="D186" i="1"/>
  <c r="H186" i="1" s="1"/>
  <c r="C186" i="1"/>
  <c r="H185" i="1"/>
  <c r="G185" i="1"/>
  <c r="D185" i="1"/>
  <c r="C185" i="1"/>
  <c r="C184" i="1"/>
  <c r="H183" i="1"/>
  <c r="G183" i="1"/>
  <c r="D183" i="1"/>
  <c r="C183" i="1"/>
  <c r="H182" i="1"/>
  <c r="G182" i="1"/>
  <c r="D182" i="1"/>
  <c r="C182" i="1"/>
  <c r="D181" i="1"/>
  <c r="H181" i="1" s="1"/>
  <c r="C181" i="1"/>
  <c r="G180" i="1"/>
  <c r="D180" i="1"/>
  <c r="H180" i="1" s="1"/>
  <c r="C180" i="1"/>
  <c r="G179" i="1"/>
  <c r="D179" i="1"/>
  <c r="H179" i="1" s="1"/>
  <c r="C179" i="1"/>
  <c r="H178" i="1"/>
  <c r="G178" i="1"/>
  <c r="D178" i="1"/>
  <c r="C178" i="1"/>
  <c r="G177" i="1"/>
  <c r="D177" i="1"/>
  <c r="H177" i="1" s="1"/>
  <c r="C177" i="1"/>
  <c r="G176" i="1"/>
  <c r="D176" i="1"/>
  <c r="H176" i="1" s="1"/>
  <c r="C176" i="1"/>
  <c r="G175" i="1"/>
  <c r="D175" i="1"/>
  <c r="H175" i="1" s="1"/>
  <c r="C175" i="1"/>
  <c r="H174" i="1"/>
  <c r="G174" i="1"/>
  <c r="D174" i="1"/>
  <c r="C174" i="1"/>
  <c r="C173" i="1"/>
  <c r="G172" i="1"/>
  <c r="D172" i="1"/>
  <c r="H172" i="1" s="1"/>
  <c r="C172" i="1"/>
  <c r="H171" i="1"/>
  <c r="G171" i="1"/>
  <c r="D171" i="1"/>
  <c r="C171" i="1"/>
  <c r="G170" i="1"/>
  <c r="D170" i="1"/>
  <c r="H170" i="1" s="1"/>
  <c r="C170" i="1"/>
  <c r="G169" i="1"/>
  <c r="D169" i="1"/>
  <c r="H169" i="1" s="1"/>
  <c r="C169" i="1"/>
  <c r="G168" i="1"/>
  <c r="D168" i="1"/>
  <c r="H168" i="1" s="1"/>
  <c r="C168" i="1"/>
  <c r="H167" i="1"/>
  <c r="G167" i="1"/>
  <c r="D167" i="1"/>
  <c r="C167" i="1"/>
  <c r="G166" i="1"/>
  <c r="D166" i="1"/>
  <c r="H166" i="1" s="1"/>
  <c r="C166" i="1"/>
  <c r="D165" i="1"/>
  <c r="H165" i="1" s="1"/>
  <c r="C165" i="1"/>
  <c r="H164" i="1"/>
  <c r="G164" i="1"/>
  <c r="D164" i="1"/>
  <c r="C164" i="1"/>
  <c r="G163" i="1"/>
  <c r="D163" i="1"/>
  <c r="H163" i="1" s="1"/>
  <c r="C163" i="1"/>
  <c r="G162" i="1"/>
  <c r="D162" i="1"/>
  <c r="H162" i="1" s="1"/>
  <c r="C162" i="1"/>
  <c r="H161" i="1"/>
  <c r="D161" i="1"/>
  <c r="G161" i="1" s="1"/>
  <c r="C161" i="1"/>
  <c r="H160" i="1"/>
  <c r="D160" i="1"/>
  <c r="G160" i="1" s="1"/>
  <c r="C160" i="1"/>
  <c r="H158" i="1"/>
  <c r="D158" i="1"/>
  <c r="G158" i="1" s="1"/>
  <c r="C158" i="1"/>
  <c r="H157" i="1"/>
  <c r="D157" i="1"/>
  <c r="G157" i="1" s="1"/>
  <c r="C157" i="1"/>
  <c r="H156" i="1"/>
  <c r="G156" i="1"/>
  <c r="D156" i="1"/>
  <c r="C156" i="1"/>
  <c r="D155" i="1"/>
  <c r="G155" i="1" s="1"/>
  <c r="C155" i="1"/>
  <c r="D154" i="1"/>
  <c r="H154" i="1" s="1"/>
  <c r="C154" i="1"/>
  <c r="H153" i="1"/>
  <c r="G153" i="1"/>
  <c r="D153" i="1"/>
  <c r="C153" i="1"/>
  <c r="H152" i="1"/>
  <c r="G152" i="1"/>
  <c r="D152" i="1"/>
  <c r="C152" i="1"/>
  <c r="H151" i="1"/>
  <c r="G151" i="1"/>
  <c r="D151" i="1"/>
  <c r="C151" i="1"/>
  <c r="D150" i="1"/>
  <c r="H150" i="1" s="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D130" i="1"/>
  <c r="H130" i="1" s="1"/>
  <c r="C130" i="1"/>
  <c r="C129" i="1"/>
  <c r="H128" i="1"/>
  <c r="G128" i="1"/>
  <c r="D128" i="1"/>
  <c r="C128" i="1"/>
  <c r="H127" i="1"/>
  <c r="G127" i="1"/>
  <c r="D127" i="1"/>
  <c r="C127" i="1"/>
  <c r="G126" i="1"/>
  <c r="D126" i="1"/>
  <c r="H126" i="1" s="1"/>
  <c r="C126" i="1"/>
  <c r="H125" i="1"/>
  <c r="G125" i="1"/>
  <c r="D125" i="1"/>
  <c r="C125" i="1"/>
  <c r="C124" i="1"/>
  <c r="G123" i="1"/>
  <c r="D123" i="1"/>
  <c r="H123" i="1" s="1"/>
  <c r="C123" i="1"/>
  <c r="H122" i="1"/>
  <c r="G122" i="1"/>
  <c r="D122" i="1"/>
  <c r="C122"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D78" i="1"/>
  <c r="H77" i="1"/>
  <c r="G77" i="1"/>
  <c r="D77" i="1"/>
  <c r="C77" i="1"/>
  <c r="D76" i="1"/>
  <c r="H76" i="1" s="1"/>
  <c r="C76" i="1"/>
  <c r="H75" i="1"/>
  <c r="G75" i="1"/>
  <c r="D75" i="1"/>
  <c r="C75" i="1"/>
  <c r="H74" i="1"/>
  <c r="G74" i="1"/>
  <c r="D74" i="1"/>
  <c r="C74" i="1"/>
  <c r="D73" i="1"/>
  <c r="H73" i="1" s="1"/>
  <c r="C73" i="1"/>
  <c r="H72" i="1"/>
  <c r="G72" i="1"/>
  <c r="D72" i="1"/>
  <c r="C72" i="1"/>
  <c r="D71" i="1"/>
  <c r="H71" i="1" s="1"/>
  <c r="C71" i="1"/>
  <c r="D70" i="1"/>
  <c r="H70" i="1" s="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503" i="1" l="1"/>
  <c r="E300" i="9"/>
  <c r="E303" i="9"/>
  <c r="G1156" i="1"/>
  <c r="E294" i="9"/>
  <c r="B294" i="9" s="1"/>
  <c r="G996" i="1"/>
  <c r="G1028" i="1"/>
  <c r="G1023" i="1"/>
  <c r="G1025" i="1"/>
  <c r="G1005" i="1"/>
  <c r="G1004" i="1"/>
  <c r="G997" i="1"/>
  <c r="G1001" i="1"/>
  <c r="G991" i="1"/>
  <c r="G993" i="1"/>
  <c r="F13" i="5"/>
  <c r="E27" i="9"/>
  <c r="B27" i="9" s="1"/>
  <c r="E33" i="9"/>
  <c r="B33" i="9" s="1"/>
  <c r="F215" i="9"/>
  <c r="B215" i="9" s="1"/>
  <c r="E32" i="9"/>
  <c r="B32" i="9" s="1"/>
  <c r="G1018" i="1"/>
  <c r="G1006" i="1"/>
  <c r="E282" i="9"/>
  <c r="F239" i="5"/>
  <c r="D1216" i="1"/>
  <c r="G1216" i="1" s="1"/>
  <c r="F19" i="5"/>
  <c r="H1013" i="1"/>
  <c r="G1013" i="1"/>
  <c r="F35" i="5"/>
  <c r="G1030" i="1"/>
  <c r="H1030" i="1"/>
  <c r="G1054" i="1"/>
  <c r="E45" i="9"/>
  <c r="B45" i="9" s="1"/>
  <c r="H1492" i="1"/>
  <c r="G1491" i="1"/>
  <c r="G1483" i="1"/>
  <c r="G1157" i="1"/>
  <c r="H1157" i="1"/>
  <c r="G1155" i="1"/>
  <c r="H1576" i="1"/>
  <c r="G643" i="1"/>
  <c r="E643" i="4"/>
  <c r="D637" i="1" s="1"/>
  <c r="G637" i="1" s="1"/>
  <c r="G718" i="1"/>
  <c r="G713" i="1"/>
  <c r="G670" i="1"/>
  <c r="G668" i="1"/>
  <c r="G411" i="1"/>
  <c r="G412" i="1"/>
  <c r="E288" i="9"/>
  <c r="B288" i="9" s="1"/>
  <c r="E293" i="9"/>
  <c r="B293" i="9" s="1"/>
  <c r="G649" i="1"/>
  <c r="E275" i="9"/>
  <c r="B275" i="9" s="1"/>
  <c r="F383" i="4"/>
  <c r="H364" i="1"/>
  <c r="G642" i="1"/>
  <c r="G645" i="1"/>
  <c r="F652" i="4"/>
  <c r="F416" i="4"/>
  <c r="G209" i="1"/>
  <c r="G206" i="1"/>
  <c r="G207" i="1"/>
  <c r="H184" i="1"/>
  <c r="G184" i="1"/>
  <c r="F188" i="4"/>
  <c r="F223" i="9"/>
  <c r="B223" i="9" s="1"/>
  <c r="G186" i="1"/>
  <c r="C1453" i="1"/>
  <c r="G1453" i="1" s="1"/>
  <c r="D173" i="1"/>
  <c r="H173" i="1" s="1"/>
  <c r="B221" i="9"/>
  <c r="G181" i="1"/>
  <c r="F220" i="9"/>
  <c r="B220" i="9" s="1"/>
  <c r="G173" i="1"/>
  <c r="G165" i="1"/>
  <c r="E41" i="9"/>
  <c r="B41" i="9" s="1"/>
  <c r="H155" i="1"/>
  <c r="E40" i="9"/>
  <c r="B40" i="9" s="1"/>
  <c r="B218" i="9"/>
  <c r="G154" i="1"/>
  <c r="G150" i="1"/>
  <c r="G132" i="1"/>
  <c r="G129" i="1"/>
  <c r="G130" i="1"/>
  <c r="G131" i="1"/>
  <c r="G124" i="1"/>
  <c r="H124" i="1"/>
  <c r="E124" i="4"/>
  <c r="D120" i="1" s="1"/>
  <c r="F128" i="4"/>
  <c r="D121" i="1"/>
  <c r="F217" i="9"/>
  <c r="B217" i="9" s="1"/>
  <c r="G73" i="1"/>
  <c r="G76" i="1"/>
  <c r="G70" i="1"/>
  <c r="G71" i="1"/>
  <c r="E34" i="9"/>
  <c r="B34" i="9" s="1"/>
  <c r="D46" i="1"/>
  <c r="F68" i="4"/>
  <c r="G64" i="1"/>
  <c r="G65" i="1"/>
  <c r="G1578" i="1"/>
  <c r="H1500" i="1"/>
  <c r="G1481" i="1"/>
  <c r="G316" i="9"/>
  <c r="E316" i="9" s="1"/>
  <c r="C1436" i="1"/>
  <c r="H1436" i="1" s="1"/>
  <c r="H29" i="3"/>
  <c r="E298" i="9"/>
  <c r="B298" i="9" s="1"/>
  <c r="G466" i="1"/>
  <c r="H466" i="1"/>
  <c r="J1452" i="1"/>
  <c r="G1452" i="1"/>
  <c r="J1456" i="1"/>
  <c r="G1456" i="1"/>
  <c r="J1465" i="1"/>
  <c r="H1465" i="1"/>
  <c r="G1465" i="1"/>
  <c r="H1474" i="1"/>
  <c r="G1474" i="1"/>
  <c r="I1474" i="1" s="1"/>
  <c r="H1486" i="1"/>
  <c r="G1486" i="1"/>
  <c r="H1501" i="1"/>
  <c r="G1501" i="1"/>
  <c r="G1516" i="1"/>
  <c r="H1516" i="1"/>
  <c r="H1538" i="1"/>
  <c r="G1538" i="1"/>
  <c r="H1577" i="1"/>
  <c r="G1577" i="1"/>
  <c r="F197" i="4"/>
  <c r="D196" i="4"/>
  <c r="F421" i="4"/>
  <c r="D420" i="4"/>
  <c r="F8" i="5"/>
  <c r="F126" i="5"/>
  <c r="D118" i="5"/>
  <c r="G310" i="9"/>
  <c r="E310" i="9" s="1"/>
  <c r="B310" i="9" s="1"/>
  <c r="F190" i="5"/>
  <c r="C193" i="1"/>
  <c r="C415" i="1"/>
  <c r="C453" i="1"/>
  <c r="C986" i="1"/>
  <c r="C1104" i="1"/>
  <c r="H1160" i="1"/>
  <c r="H1163" i="1"/>
  <c r="G1163" i="1"/>
  <c r="H1165" i="1"/>
  <c r="G1165" i="1"/>
  <c r="C1167"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7" i="1"/>
  <c r="G1437" i="1"/>
  <c r="H1439" i="1"/>
  <c r="G1439" i="1"/>
  <c r="I1439" i="1" s="1"/>
  <c r="H1441" i="1"/>
  <c r="G1441" i="1"/>
  <c r="H1443" i="1"/>
  <c r="G1443" i="1"/>
  <c r="I1443" i="1" s="1"/>
  <c r="J1445" i="1"/>
  <c r="H1451" i="1"/>
  <c r="G1451" i="1"/>
  <c r="I1451" i="1" s="1"/>
  <c r="H1455" i="1"/>
  <c r="G1455" i="1"/>
  <c r="H1462" i="1"/>
  <c r="G1462" i="1"/>
  <c r="I1462" i="1" s="1"/>
  <c r="I1467" i="1"/>
  <c r="J1473" i="1"/>
  <c r="H1473" i="1"/>
  <c r="G1473" i="1"/>
  <c r="I1473" i="1" s="1"/>
  <c r="H1475" i="1"/>
  <c r="G1482" i="1"/>
  <c r="H1482" i="1"/>
  <c r="G1496" i="1"/>
  <c r="H1496" i="1"/>
  <c r="G1509" i="1"/>
  <c r="H1513" i="1"/>
  <c r="G1513" i="1"/>
  <c r="G1534" i="1"/>
  <c r="H1534" i="1"/>
  <c r="G1548" i="1"/>
  <c r="H1548" i="1"/>
  <c r="H1552" i="1"/>
  <c r="G1556" i="1"/>
  <c r="H1556" i="1"/>
  <c r="H1558" i="1"/>
  <c r="G1560" i="1"/>
  <c r="H1560" i="1"/>
  <c r="H1569" i="1"/>
  <c r="G1569" i="1"/>
  <c r="D568" i="1"/>
  <c r="D1097" i="1"/>
  <c r="G1161" i="1"/>
  <c r="D1183" i="1"/>
  <c r="J1448" i="1"/>
  <c r="G1448" i="1"/>
  <c r="I1448" i="1" s="1"/>
  <c r="H1452" i="1"/>
  <c r="H1456" i="1"/>
  <c r="J1460" i="1"/>
  <c r="G1460" i="1"/>
  <c r="I1460" i="1" s="1"/>
  <c r="H1472" i="1"/>
  <c r="G1472" i="1"/>
  <c r="I1472" i="1" s="1"/>
  <c r="J1474" i="1"/>
  <c r="J1476" i="1"/>
  <c r="G1476" i="1"/>
  <c r="I1476" i="1" s="1"/>
  <c r="H1493" i="1"/>
  <c r="G1493" i="1"/>
  <c r="H1497" i="1"/>
  <c r="G1497" i="1"/>
  <c r="H1506" i="1"/>
  <c r="G1506" i="1"/>
  <c r="H1545" i="1"/>
  <c r="G1545" i="1"/>
  <c r="H1549" i="1"/>
  <c r="G1549" i="1"/>
  <c r="H1570" i="1"/>
  <c r="G1570" i="1"/>
  <c r="F45" i="4"/>
  <c r="D44" i="4"/>
  <c r="D82" i="4"/>
  <c r="E298" i="4"/>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I1440" i="1"/>
  <c r="I1442" i="1"/>
  <c r="I1444" i="1"/>
  <c r="H1447" i="1"/>
  <c r="G1447" i="1"/>
  <c r="I1447" i="1" s="1"/>
  <c r="H1454" i="1"/>
  <c r="G1454" i="1"/>
  <c r="H1459" i="1"/>
  <c r="G1459" i="1"/>
  <c r="I1459" i="1" s="1"/>
  <c r="I1463" i="1"/>
  <c r="H1466" i="1"/>
  <c r="G1466" i="1"/>
  <c r="I1466" i="1" s="1"/>
  <c r="H1485" i="1"/>
  <c r="G1485" i="1"/>
  <c r="G1504" i="1"/>
  <c r="H1504" i="1"/>
  <c r="G1524" i="1"/>
  <c r="H1524" i="1"/>
  <c r="G1528" i="1"/>
  <c r="H1528" i="1"/>
  <c r="H1537" i="1"/>
  <c r="G1537" i="1"/>
  <c r="G1566" i="1"/>
  <c r="H1566" i="1"/>
  <c r="G1580" i="1"/>
  <c r="H1580" i="1"/>
  <c r="E420" i="4"/>
  <c r="F581" i="4"/>
  <c r="D580" i="4"/>
  <c r="F238" i="5"/>
  <c r="D237" i="5"/>
  <c r="F246" i="5"/>
  <c r="E245" i="5"/>
  <c r="D1222" i="1" s="1"/>
  <c r="H1222" i="1" s="1"/>
  <c r="F5" i="6"/>
  <c r="H1446" i="1"/>
  <c r="I1446" i="1" s="1"/>
  <c r="H1449" i="1"/>
  <c r="I1449" i="1" s="1"/>
  <c r="J1449" i="1"/>
  <c r="H1450" i="1"/>
  <c r="I1450" i="1" s="1"/>
  <c r="H1453" i="1"/>
  <c r="H1457" i="1"/>
  <c r="I1457" i="1" s="1"/>
  <c r="J1457" i="1"/>
  <c r="H1458" i="1"/>
  <c r="I1458" i="1" s="1"/>
  <c r="H1461" i="1"/>
  <c r="H1471" i="1"/>
  <c r="I1471" i="1" s="1"/>
  <c r="J1478" i="1"/>
  <c r="H1478" i="1"/>
  <c r="I1478" i="1" s="1"/>
  <c r="H1479" i="1"/>
  <c r="G1479" i="1"/>
  <c r="I1479" i="1" s="1"/>
  <c r="G1480" i="1"/>
  <c r="H1480" i="1"/>
  <c r="H1521" i="1"/>
  <c r="G1521" i="1"/>
  <c r="G1532" i="1"/>
  <c r="H1532" i="1"/>
  <c r="H1553" i="1"/>
  <c r="G1553" i="1"/>
  <c r="G1564" i="1"/>
  <c r="H1564" i="1"/>
  <c r="F264" i="4"/>
  <c r="D263" i="4"/>
  <c r="F530" i="4"/>
  <c r="D529" i="4"/>
  <c r="F130" i="6"/>
  <c r="D129" i="6"/>
  <c r="B316" i="9"/>
  <c r="E315" i="9"/>
  <c r="I10" i="3" s="1"/>
  <c r="I31" i="3"/>
  <c r="D1469" i="1"/>
  <c r="G1469" i="1" s="1"/>
  <c r="G205" i="9"/>
  <c r="E205" i="9" s="1"/>
  <c r="B205" i="9" s="1"/>
  <c r="G1445" i="1"/>
  <c r="H1464" i="1"/>
  <c r="I1464" i="1" s="1"/>
  <c r="J1464" i="1"/>
  <c r="H1468" i="1"/>
  <c r="I1468" i="1" s="1"/>
  <c r="J1468" i="1"/>
  <c r="G1488" i="1"/>
  <c r="H1488" i="1"/>
  <c r="H1529" i="1"/>
  <c r="G1529" i="1"/>
  <c r="G1540" i="1"/>
  <c r="H1540" i="1"/>
  <c r="H1561" i="1"/>
  <c r="G1561" i="1"/>
  <c r="G1572" i="1"/>
  <c r="H1572" i="1"/>
  <c r="F17" i="4"/>
  <c r="G197" i="9"/>
  <c r="E197" i="9" s="1"/>
  <c r="B197" i="9" s="1"/>
  <c r="E6" i="4"/>
  <c r="F228" i="4"/>
  <c r="D224" i="4"/>
  <c r="D363" i="4"/>
  <c r="F70" i="5"/>
  <c r="D69" i="5"/>
  <c r="H1477" i="1"/>
  <c r="I1477" i="1" s="1"/>
  <c r="J1477" i="1"/>
  <c r="D7" i="4"/>
  <c r="G206" i="9"/>
  <c r="E206" i="9" s="1"/>
  <c r="B206" i="9" s="1"/>
  <c r="G187" i="9"/>
  <c r="E187" i="9" s="1"/>
  <c r="B187" i="9" s="1"/>
  <c r="G161" i="9"/>
  <c r="E161" i="9" s="1"/>
  <c r="B161" i="9" s="1"/>
  <c r="D163" i="4"/>
  <c r="E196" i="4"/>
  <c r="D192" i="1" s="1"/>
  <c r="D311" i="4"/>
  <c r="E529" i="4"/>
  <c r="D567" i="4"/>
  <c r="E580" i="4"/>
  <c r="D574" i="1" s="1"/>
  <c r="F643" i="4"/>
  <c r="E68" i="5"/>
  <c r="E177" i="5"/>
  <c r="F180" i="5"/>
  <c r="G162" i="9"/>
  <c r="E162" i="9" s="1"/>
  <c r="B162" i="9" s="1"/>
  <c r="F106" i="4"/>
  <c r="F133" i="4"/>
  <c r="F352" i="4"/>
  <c r="D351" i="4"/>
  <c r="F522" i="4"/>
  <c r="G189" i="9"/>
  <c r="E189" i="9" s="1"/>
  <c r="B189" i="9" s="1"/>
  <c r="B35" i="9"/>
  <c r="B43" i="9"/>
  <c r="B51" i="9"/>
  <c r="B67" i="9"/>
  <c r="F125" i="4"/>
  <c r="D124" i="4"/>
  <c r="F134" i="4"/>
  <c r="F153" i="4"/>
  <c r="D152" i="4"/>
  <c r="E163" i="4"/>
  <c r="D159" i="1" s="1"/>
  <c r="F300" i="4"/>
  <c r="D299" i="4"/>
  <c r="E351" i="4"/>
  <c r="G143" i="9"/>
  <c r="E143" i="9" s="1"/>
  <c r="B143" i="9" s="1"/>
  <c r="F603" i="4"/>
  <c r="E644" i="4"/>
  <c r="D638" i="1" s="1"/>
  <c r="E12" i="5"/>
  <c r="D990" i="1" s="1"/>
  <c r="F207" i="5"/>
  <c r="D206" i="5"/>
  <c r="I24" i="3"/>
  <c r="E141" i="6"/>
  <c r="F36" i="6"/>
  <c r="D35" i="6"/>
  <c r="G198" i="9"/>
  <c r="E198" i="9" s="1"/>
  <c r="B198" i="9" s="1"/>
  <c r="B146" i="9"/>
  <c r="D12" i="5"/>
  <c r="D78" i="5"/>
  <c r="E290" i="9"/>
  <c r="B290" i="9" s="1"/>
  <c r="D134" i="5"/>
  <c r="D114" i="6"/>
  <c r="D43" i="8"/>
  <c r="B79" i="9"/>
  <c r="B95" i="9"/>
  <c r="B111" i="9"/>
  <c r="B127" i="9"/>
  <c r="B145" i="9"/>
  <c r="G208" i="9"/>
  <c r="E208" i="9" s="1"/>
  <c r="B208" i="9" s="1"/>
  <c r="B295" i="9"/>
  <c r="D87" i="5"/>
  <c r="F149" i="5"/>
  <c r="D176" i="5"/>
  <c r="D24" i="8"/>
  <c r="C1499" i="1" s="1"/>
  <c r="M213" i="9"/>
  <c r="G280" i="9"/>
  <c r="E280" i="9" s="1"/>
  <c r="B280"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E166" i="9" s="1"/>
  <c r="B166" i="9" s="1"/>
  <c r="G281" i="9"/>
  <c r="E281" i="9" s="1"/>
  <c r="B281" i="9" s="1"/>
  <c r="G212" i="9"/>
  <c r="E212" i="9" s="1"/>
  <c r="B212" i="9" s="1"/>
  <c r="G209" i="9"/>
  <c r="E209" i="9" s="1"/>
  <c r="B209" i="9" s="1"/>
  <c r="G204" i="9"/>
  <c r="E204" i="9" s="1"/>
  <c r="B204" i="9" s="1"/>
  <c r="G201" i="9"/>
  <c r="E201" i="9" s="1"/>
  <c r="B201" i="9" s="1"/>
  <c r="G196" i="9"/>
  <c r="E196" i="9" s="1"/>
  <c r="B196" i="9" s="1"/>
  <c r="G193" i="9"/>
  <c r="E193" i="9" s="1"/>
  <c r="B193" i="9" s="1"/>
  <c r="G163" i="9"/>
  <c r="E163" i="9" s="1"/>
  <c r="B163" i="9" s="1"/>
  <c r="L213" i="9"/>
  <c r="F213" i="9" s="1"/>
  <c r="B213" i="9" s="1"/>
  <c r="G210" i="9"/>
  <c r="E210" i="9" s="1"/>
  <c r="B210" i="9" s="1"/>
  <c r="G202" i="9"/>
  <c r="E202" i="9" s="1"/>
  <c r="B202" i="9" s="1"/>
  <c r="G194" i="9"/>
  <c r="E194" i="9" s="1"/>
  <c r="B194" i="9" s="1"/>
  <c r="G191" i="9"/>
  <c r="E191" i="9" s="1"/>
  <c r="B191" i="9" s="1"/>
  <c r="G188" i="9"/>
  <c r="E188" i="9" s="1"/>
  <c r="B188" i="9" s="1"/>
  <c r="H165" i="9"/>
  <c r="E165" i="9" s="1"/>
  <c r="B165" i="9" s="1"/>
  <c r="G164" i="9"/>
  <c r="E164" i="9" s="1"/>
  <c r="B164" i="9" s="1"/>
  <c r="I10" i="9"/>
  <c r="E77" i="9"/>
  <c r="B77" i="9" s="1"/>
  <c r="B82" i="9"/>
  <c r="E93" i="9"/>
  <c r="B93" i="9" s="1"/>
  <c r="B98" i="9"/>
  <c r="E109" i="9"/>
  <c r="B109" i="9" s="1"/>
  <c r="B114" i="9"/>
  <c r="E125" i="9"/>
  <c r="B125" i="9" s="1"/>
  <c r="B130" i="9"/>
  <c r="E141" i="9"/>
  <c r="B141" i="9" s="1"/>
  <c r="B147" i="9"/>
  <c r="B154" i="9"/>
  <c r="B273" i="9"/>
  <c r="B307" i="9"/>
  <c r="E149" i="9"/>
  <c r="B149" i="9" s="1"/>
  <c r="E157" i="9"/>
  <c r="B157" i="9" s="1"/>
  <c r="F235" i="9"/>
  <c r="B235" i="9" s="1"/>
  <c r="F251" i="9"/>
  <c r="B251" i="9" s="1"/>
  <c r="F267" i="9"/>
  <c r="B267" i="9" s="1"/>
  <c r="F277" i="9"/>
  <c r="B283" i="9"/>
  <c r="B303" i="9"/>
  <c r="F219" i="9"/>
  <c r="B219" i="9" s="1"/>
  <c r="B282" i="9"/>
  <c r="E286" i="9"/>
  <c r="B286" i="9" s="1"/>
  <c r="B292" i="9"/>
  <c r="B296" i="9"/>
  <c r="B300" i="9"/>
  <c r="B304" i="9"/>
  <c r="E237" i="5" l="1"/>
  <c r="D1214" i="1" s="1"/>
  <c r="F245" i="5"/>
  <c r="H637" i="1"/>
  <c r="G1436" i="1"/>
  <c r="H121" i="1"/>
  <c r="G121" i="1"/>
  <c r="H46" i="1"/>
  <c r="G46" i="1"/>
  <c r="C1518" i="1"/>
  <c r="I35" i="3"/>
  <c r="F35" i="6"/>
  <c r="H25" i="3"/>
  <c r="C1329" i="1"/>
  <c r="G638" i="1"/>
  <c r="H638" i="1"/>
  <c r="D298" i="4"/>
  <c r="F299" i="4"/>
  <c r="C294" i="1"/>
  <c r="I21" i="3"/>
  <c r="D1046" i="1"/>
  <c r="C561" i="1"/>
  <c r="F567" i="4"/>
  <c r="F163" i="4"/>
  <c r="C159" i="1"/>
  <c r="F7" i="4"/>
  <c r="D6" i="4"/>
  <c r="C3" i="1"/>
  <c r="I16" i="3"/>
  <c r="E412" i="4"/>
  <c r="D2" i="1"/>
  <c r="H1167" i="1"/>
  <c r="G1167" i="1"/>
  <c r="G453" i="1"/>
  <c r="H453" i="1"/>
  <c r="F87" i="5"/>
  <c r="C1065" i="1"/>
  <c r="F114" i="6"/>
  <c r="H27" i="3"/>
  <c r="C1408" i="1"/>
  <c r="F78" i="5"/>
  <c r="C1056" i="1"/>
  <c r="G311" i="9"/>
  <c r="E311" i="9" s="1"/>
  <c r="B311" i="9" s="1"/>
  <c r="F206" i="5"/>
  <c r="C1183" i="1"/>
  <c r="D350" i="4"/>
  <c r="F351" i="4"/>
  <c r="C346" i="1"/>
  <c r="E7" i="5"/>
  <c r="E528" i="4"/>
  <c r="D523" i="1"/>
  <c r="F363" i="4"/>
  <c r="C358" i="1"/>
  <c r="F529" i="4"/>
  <c r="D528" i="4"/>
  <c r="C523" i="1"/>
  <c r="F580" i="4"/>
  <c r="C574" i="1"/>
  <c r="G1222" i="1"/>
  <c r="D293" i="1"/>
  <c r="G1097" i="1"/>
  <c r="H1097" i="1"/>
  <c r="I1441" i="1"/>
  <c r="G415" i="1"/>
  <c r="H415" i="1"/>
  <c r="F118" i="5"/>
  <c r="C1096" i="1"/>
  <c r="F420" i="4"/>
  <c r="D635" i="4"/>
  <c r="C414" i="1"/>
  <c r="E151" i="4"/>
  <c r="I1456" i="1"/>
  <c r="H1499" i="1"/>
  <c r="G1499" i="1"/>
  <c r="F12" i="5"/>
  <c r="C990" i="1"/>
  <c r="D42" i="8"/>
  <c r="I28" i="3"/>
  <c r="D1435" i="1"/>
  <c r="F124" i="4"/>
  <c r="C120" i="1"/>
  <c r="F311" i="4"/>
  <c r="C306" i="1"/>
  <c r="F224" i="4"/>
  <c r="C220" i="1"/>
  <c r="F82" i="4"/>
  <c r="C78" i="1"/>
  <c r="H1469" i="1"/>
  <c r="G568" i="1"/>
  <c r="H568" i="1"/>
  <c r="I1455" i="1"/>
  <c r="G1104" i="1"/>
  <c r="H1104" i="1"/>
  <c r="G193" i="1"/>
  <c r="H193" i="1"/>
  <c r="I1465" i="1"/>
  <c r="D175" i="5"/>
  <c r="H22" i="3"/>
  <c r="C1153" i="1"/>
  <c r="F134" i="5"/>
  <c r="C1112" i="1"/>
  <c r="E350" i="4"/>
  <c r="D346" i="1"/>
  <c r="H21" i="9"/>
  <c r="D151" i="4"/>
  <c r="G21" i="9"/>
  <c r="F152" i="4"/>
  <c r="C148" i="1"/>
  <c r="H308" i="9"/>
  <c r="E308" i="9" s="1"/>
  <c r="B308" i="9" s="1"/>
  <c r="E176" i="5"/>
  <c r="F176" i="5" s="1"/>
  <c r="F177" i="5"/>
  <c r="D1154" i="1"/>
  <c r="F69" i="5"/>
  <c r="D68" i="5"/>
  <c r="C1047" i="1"/>
  <c r="F129" i="6"/>
  <c r="C1423" i="1"/>
  <c r="F263" i="4"/>
  <c r="C259" i="1"/>
  <c r="D141" i="6"/>
  <c r="H23" i="3"/>
  <c r="C1214" i="1"/>
  <c r="E635" i="4"/>
  <c r="D629" i="1" s="1"/>
  <c r="D414" i="1"/>
  <c r="F44" i="4"/>
  <c r="C40" i="1"/>
  <c r="G986" i="1"/>
  <c r="H986" i="1"/>
  <c r="D7" i="5"/>
  <c r="F196" i="4"/>
  <c r="C192" i="1"/>
  <c r="I1452" i="1"/>
  <c r="F237" i="5" l="1"/>
  <c r="I23" i="3"/>
  <c r="E21" i="9"/>
  <c r="B21" i="9" s="1"/>
  <c r="F141" i="6"/>
  <c r="H28" i="3"/>
  <c r="C1435" i="1"/>
  <c r="G1154" i="1"/>
  <c r="H1154" i="1"/>
  <c r="G40" i="1"/>
  <c r="H40" i="1"/>
  <c r="H1214" i="1"/>
  <c r="G1214" i="1"/>
  <c r="G259" i="1"/>
  <c r="H259" i="1"/>
  <c r="G1047" i="1"/>
  <c r="H1047" i="1"/>
  <c r="G414" i="1"/>
  <c r="H414" i="1"/>
  <c r="D636" i="4"/>
  <c r="F528" i="4"/>
  <c r="C522" i="1"/>
  <c r="E639" i="4"/>
  <c r="D407" i="1"/>
  <c r="G561" i="1"/>
  <c r="H561" i="1"/>
  <c r="F7" i="5"/>
  <c r="D6" i="5"/>
  <c r="H20" i="3"/>
  <c r="C985" i="1"/>
  <c r="E408" i="4"/>
  <c r="D403" i="1" s="1"/>
  <c r="D345" i="1"/>
  <c r="G220" i="1"/>
  <c r="H220" i="1"/>
  <c r="G120" i="1"/>
  <c r="H120" i="1"/>
  <c r="K1451" i="9"/>
  <c r="G314" i="9"/>
  <c r="E314" i="9" s="1"/>
  <c r="B314" i="9" s="1"/>
  <c r="I34" i="3"/>
  <c r="C1517" i="1"/>
  <c r="F635" i="4"/>
  <c r="C629" i="1"/>
  <c r="G574" i="1"/>
  <c r="H574" i="1"/>
  <c r="D522" i="1"/>
  <c r="E636" i="4"/>
  <c r="D630" i="1" s="1"/>
  <c r="D408" i="4"/>
  <c r="F350" i="4"/>
  <c r="C345" i="1"/>
  <c r="G1056" i="1"/>
  <c r="H1056" i="1"/>
  <c r="G318" i="9"/>
  <c r="E318" i="9" s="1"/>
  <c r="G159" i="1"/>
  <c r="H159" i="1"/>
  <c r="D407" i="4"/>
  <c r="F298" i="4"/>
  <c r="C293" i="1"/>
  <c r="F68" i="5"/>
  <c r="H21" i="3"/>
  <c r="C1046" i="1"/>
  <c r="I22" i="3"/>
  <c r="E175" i="5"/>
  <c r="D1152" i="1" s="1"/>
  <c r="D1153" i="1"/>
  <c r="H1153" i="1" s="1"/>
  <c r="H19" i="9"/>
  <c r="E19" i="9" s="1"/>
  <c r="B19" i="9" s="1"/>
  <c r="H1423" i="1"/>
  <c r="G1423" i="1"/>
  <c r="H17" i="3"/>
  <c r="D289" i="4"/>
  <c r="F151" i="4"/>
  <c r="C147" i="1"/>
  <c r="G313" i="9"/>
  <c r="E313" i="9" s="1"/>
  <c r="G78" i="1"/>
  <c r="H78" i="1"/>
  <c r="G990" i="1"/>
  <c r="H990" i="1"/>
  <c r="G358" i="1"/>
  <c r="H358" i="1"/>
  <c r="E6" i="5"/>
  <c r="I20" i="3"/>
  <c r="D985" i="1"/>
  <c r="H1183" i="1"/>
  <c r="G1183" i="1"/>
  <c r="G1065" i="1"/>
  <c r="H1065" i="1"/>
  <c r="G3" i="1"/>
  <c r="H3" i="1"/>
  <c r="H1329" i="1"/>
  <c r="G1329" i="1"/>
  <c r="H9" i="3"/>
  <c r="G1518" i="1"/>
  <c r="H1518" i="1"/>
  <c r="G192" i="1"/>
  <c r="H192" i="1"/>
  <c r="G148" i="1"/>
  <c r="H148" i="1"/>
  <c r="G1112" i="1"/>
  <c r="H1112" i="1"/>
  <c r="C1152" i="1"/>
  <c r="G306" i="1"/>
  <c r="H306" i="1"/>
  <c r="I17" i="3"/>
  <c r="E289" i="4"/>
  <c r="D147" i="1"/>
  <c r="G1096" i="1"/>
  <c r="H1096" i="1"/>
  <c r="E407" i="4"/>
  <c r="D402" i="1" s="1"/>
  <c r="G523" i="1"/>
  <c r="H523" i="1"/>
  <c r="G346" i="1"/>
  <c r="H346" i="1"/>
  <c r="H1408" i="1"/>
  <c r="G1408" i="1"/>
  <c r="D412" i="4"/>
  <c r="D290" i="4"/>
  <c r="F6" i="4"/>
  <c r="H16" i="3"/>
  <c r="C2" i="1"/>
  <c r="G294" i="1"/>
  <c r="H294" i="1"/>
  <c r="F175" i="5" l="1"/>
  <c r="G1152" i="1"/>
  <c r="H1152" i="1"/>
  <c r="E312" i="9"/>
  <c r="B313" i="9"/>
  <c r="F407" i="4"/>
  <c r="C402" i="1"/>
  <c r="F408" i="4"/>
  <c r="C403" i="1"/>
  <c r="G1153" i="1"/>
  <c r="F636" i="4"/>
  <c r="C630" i="1"/>
  <c r="H278" i="9"/>
  <c r="D984" i="1"/>
  <c r="G147" i="1"/>
  <c r="H147" i="1"/>
  <c r="G629" i="1"/>
  <c r="H629" i="1"/>
  <c r="G985" i="1"/>
  <c r="H985" i="1"/>
  <c r="D633" i="1"/>
  <c r="H1435" i="1"/>
  <c r="G1435" i="1"/>
  <c r="G2" i="1"/>
  <c r="H2" i="1"/>
  <c r="E413" i="4"/>
  <c r="E291" i="4"/>
  <c r="D287" i="1" s="1"/>
  <c r="D285" i="1"/>
  <c r="E290" i="4"/>
  <c r="F290" i="4" s="1"/>
  <c r="K3" i="9"/>
  <c r="G293" i="1"/>
  <c r="H293" i="1"/>
  <c r="G345" i="1"/>
  <c r="H345" i="1"/>
  <c r="G522" i="1"/>
  <c r="H522" i="1"/>
  <c r="D639" i="4"/>
  <c r="F412" i="4"/>
  <c r="D414" i="4"/>
  <c r="C407" i="1"/>
  <c r="C286" i="1"/>
  <c r="D291" i="4"/>
  <c r="F289" i="4"/>
  <c r="D413" i="4"/>
  <c r="C285" i="1"/>
  <c r="G1046" i="1"/>
  <c r="H1046" i="1"/>
  <c r="E317" i="9"/>
  <c r="I9" i="3" s="1"/>
  <c r="B318" i="9"/>
  <c r="H1517" i="1"/>
  <c r="G1517" i="1"/>
  <c r="H11" i="3"/>
  <c r="G285" i="9"/>
  <c r="E285" i="9" s="1"/>
  <c r="B285" i="9" s="1"/>
  <c r="G278" i="9"/>
  <c r="F6" i="5"/>
  <c r="C984" i="1"/>
  <c r="E278" i="9" l="1"/>
  <c r="E277" i="9" s="1"/>
  <c r="G285" i="1"/>
  <c r="H285" i="1"/>
  <c r="G403" i="1"/>
  <c r="H403" i="1"/>
  <c r="H8" i="3"/>
  <c r="G984" i="1"/>
  <c r="H984" i="1"/>
  <c r="N3" i="9"/>
  <c r="I11" i="3"/>
  <c r="D415" i="4"/>
  <c r="F413" i="4"/>
  <c r="D640" i="4"/>
  <c r="D641" i="4" s="1"/>
  <c r="C408" i="1"/>
  <c r="F639" i="4"/>
  <c r="C633" i="1"/>
  <c r="E415" i="4"/>
  <c r="D410" i="1" s="1"/>
  <c r="E640" i="4"/>
  <c r="D408" i="1"/>
  <c r="E414" i="4"/>
  <c r="D409" i="1" s="1"/>
  <c r="G630" i="1"/>
  <c r="H630" i="1"/>
  <c r="G402" i="1"/>
  <c r="H402" i="1"/>
  <c r="G407" i="1"/>
  <c r="H407" i="1"/>
  <c r="D286" i="1"/>
  <c r="G286" i="1" s="1"/>
  <c r="F291" i="4"/>
  <c r="C287" i="1"/>
  <c r="C409" i="1"/>
  <c r="B278" i="9" l="1"/>
  <c r="F414" i="4"/>
  <c r="C635" i="1"/>
  <c r="G408" i="1"/>
  <c r="H408" i="1"/>
  <c r="G287" i="1"/>
  <c r="H287" i="1"/>
  <c r="G409" i="1"/>
  <c r="H409" i="1"/>
  <c r="E642" i="4"/>
  <c r="D634" i="1"/>
  <c r="E641" i="4"/>
  <c r="F641" i="4" s="1"/>
  <c r="F415" i="4"/>
  <c r="C410" i="1"/>
  <c r="H286" i="1"/>
  <c r="M3" i="9"/>
  <c r="I8" i="3"/>
  <c r="G633" i="1"/>
  <c r="H633" i="1"/>
  <c r="D642" i="4"/>
  <c r="F640" i="4"/>
  <c r="C634" i="1"/>
  <c r="G634" i="1" l="1"/>
  <c r="H634" i="1"/>
  <c r="G410" i="1"/>
  <c r="H410" i="1"/>
  <c r="E646" i="4"/>
  <c r="D636" i="1"/>
  <c r="D646" i="4"/>
  <c r="C636" i="1"/>
  <c r="F642" i="4"/>
  <c r="E645" i="4"/>
  <c r="D635" i="1"/>
  <c r="H635" i="1" s="1"/>
  <c r="D645" i="4"/>
  <c r="G635" i="1" l="1"/>
  <c r="I18" i="3"/>
  <c r="D639" i="1"/>
  <c r="F645" i="4"/>
  <c r="H18" i="3"/>
  <c r="C639" i="1"/>
  <c r="G276" i="9"/>
  <c r="E276" i="9" s="1"/>
  <c r="B276" i="9" s="1"/>
  <c r="G636" i="1"/>
  <c r="H636" i="1"/>
  <c r="F646" i="4"/>
  <c r="H19" i="3"/>
  <c r="C640" i="1"/>
  <c r="I19" i="3"/>
  <c r="D640" i="1"/>
  <c r="H7" i="3" l="1"/>
  <c r="J3" i="9" s="1"/>
  <c r="G640" i="1"/>
  <c r="H640" i="1"/>
  <c r="G639" i="1"/>
  <c r="H639" i="1"/>
  <c r="G274" i="9" l="1"/>
  <c r="M272" i="9"/>
  <c r="G18" i="9"/>
  <c r="L272" i="9"/>
  <c r="H18" i="9"/>
  <c r="H274" i="9"/>
  <c r="H15" i="9"/>
  <c r="K9" i="9"/>
  <c r="K8" i="9"/>
  <c r="K7" i="9"/>
  <c r="J6" i="9"/>
  <c r="J5" i="9"/>
  <c r="J17" i="9"/>
  <c r="K13" i="9"/>
  <c r="J9" i="9"/>
  <c r="I5" i="9"/>
  <c r="M16" i="9"/>
  <c r="K12" i="9"/>
  <c r="J8" i="9"/>
  <c r="K11" i="9"/>
  <c r="I7" i="9"/>
  <c r="G15" i="9"/>
  <c r="J10" i="9"/>
  <c r="I6" i="9"/>
  <c r="K5" i="9"/>
  <c r="G17" i="9"/>
  <c r="J11" i="9"/>
  <c r="K6" i="9"/>
  <c r="J12" i="9"/>
  <c r="I17" i="9"/>
  <c r="I13" i="9"/>
  <c r="K10" i="9"/>
  <c r="I9" i="9"/>
  <c r="J13" i="9"/>
  <c r="G16" i="9"/>
  <c r="L15" i="9"/>
  <c r="I8" i="9"/>
  <c r="L16" i="9"/>
  <c r="M15" i="9"/>
  <c r="H16" i="9"/>
  <c r="I12" i="9"/>
  <c r="J7" i="9"/>
  <c r="I11" i="9"/>
  <c r="H17" i="9"/>
  <c r="F15" i="9" l="1"/>
  <c r="F16" i="9"/>
  <c r="E15" i="9"/>
  <c r="F272" i="9"/>
  <c r="B272" i="9" s="1"/>
  <c r="E5" i="9"/>
  <c r="B5" i="9" s="1"/>
  <c r="E8" i="9"/>
  <c r="B8" i="9" s="1"/>
  <c r="E6" i="9"/>
  <c r="B6" i="9" s="1"/>
  <c r="E11" i="9"/>
  <c r="B11" i="9" s="1"/>
  <c r="E16" i="9"/>
  <c r="E13" i="9"/>
  <c r="B13" i="9" s="1"/>
  <c r="E10" i="9"/>
  <c r="B10" i="9" s="1"/>
  <c r="E18" i="9"/>
  <c r="B18" i="9" s="1"/>
  <c r="E17" i="9"/>
  <c r="B17" i="9" s="1"/>
  <c r="E12" i="9"/>
  <c r="B12" i="9" s="1"/>
  <c r="E9" i="9"/>
  <c r="B9" i="9" s="1"/>
  <c r="E7" i="9"/>
  <c r="B7" i="9" s="1"/>
  <c r="E274" i="9"/>
  <c r="B16" i="9" l="1"/>
  <c r="F20" i="9"/>
  <c r="B15" i="9"/>
  <c r="F14" i="9"/>
  <c r="E14" i="9"/>
  <c r="B274" i="9"/>
  <c r="E20" i="9"/>
  <c r="I7" i="3" s="1"/>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<sst xmlns="http://schemas.openxmlformats.org/spreadsheetml/2006/main" count="4374" uniqueCount="3426">
  <si>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</si>
  <si>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</si>
  <si>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</si>
  <si>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</si>
  <si>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</si>
  <si>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</si>
  <si>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</si>
  <si>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</si>
  <si>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</si>
  <si>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</si>
  <si>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</si>
  <si>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</si>
  <si>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</si>
  <si>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</si>
  <si>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</si>
  <si>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</si>
  <si>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</si>
  <si>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</si>
  <si>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</si>
  <si>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</si>
  <si>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</si>
  <si>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</si>
  <si>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</si>
  <si>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</si>
  <si>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</si>
  <si>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</si>
  <si>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</si>
  <si>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</si>
  <si>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</si>
  <si>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</si>
  <si>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</si>
  <si>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TREĆA EKONOMSKA ŠKOLA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</si>
  <si>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</si>
  <si>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</si>
  <si>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</si>
  <si>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</si>
  <si>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</si>
  <si>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</si>
  <si>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</si>
  <si>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</si>
  <si>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</si>
  <si>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</si>
  <si>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</si>
  <si>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</si>
  <si>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</si>
  <si>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</si>
  <si>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</si>
  <si>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</si>
  <si>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</si>
  <si>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16939 - TREĆA EKONOMSKA ŠKOLA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</si>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</sst>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1562765.89</v>
      </c>
      <c r="D2" s="6">
        <f>'PR-RAS'!E6</f>
        <v>2032900.3699999999</v>
      </c>
      <c r="E2" s="6">
        <v>0</v>
      </c>
      <c r="F2" s="6">
        <v>0</v>
      </c>
      <c r="G2" s="7">
        <f t="shared" ref="G2:G264" si="0">(B2/1000)*(C2*1+D2*2)</f>
        <v>5628.5666300000003</v>
      </c>
      <c r="H2" s="7">
        <f t="shared" ref="H2:H264" si="1">ABS(C2-ROUND(C2,0))+ABS(D2-ROUND(D2,0))</f>
        <v>0.47999999998137355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1346051.16</v>
      </c>
      <c r="D46" s="1">
        <f>'PR-RAS'!E50</f>
        <v>1744818.8499999999</v>
      </c>
      <c r="E46" s="1">
        <v>0</v>
      </c>
      <c r="F46" s="1">
        <v>0</v>
      </c>
      <c r="G46" s="2">
        <f t="shared" si="0"/>
        <v>217605.99869999997</v>
      </c>
      <c r="H46" s="2">
        <f t="shared" si="1"/>
        <v>0.31000000005587935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1335464.75</v>
      </c>
      <c r="D64" s="1">
        <f>'PR-RAS'!E68</f>
        <v>1741762.43</v>
      </c>
      <c r="E64" s="1">
        <v>0</v>
      </c>
      <c r="F64" s="1">
        <v>0</v>
      </c>
      <c r="G64" s="2">
        <f t="shared" si="0"/>
        <v>303596.34542999999</v>
      </c>
      <c r="H64" s="2">
        <f t="shared" si="1"/>
        <v>0.67999999993480742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1334801.75</v>
      </c>
      <c r="D65" s="1">
        <f>'PR-RAS'!E69</f>
        <v>1741099.43</v>
      </c>
      <c r="E65" s="1">
        <v>0</v>
      </c>
      <c r="F65" s="1">
        <v>0</v>
      </c>
      <c r="G65" s="2">
        <f t="shared" si="0"/>
        <v>308288.03903999995</v>
      </c>
      <c r="H65" s="2">
        <f t="shared" si="1"/>
        <v>0.67999999993480742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663</v>
      </c>
      <c r="D66" s="1">
        <f>'PR-RAS'!E70</f>
        <v>663</v>
      </c>
      <c r="E66" s="1">
        <v>0</v>
      </c>
      <c r="F66" s="1">
        <v>0</v>
      </c>
      <c r="G66" s="2">
        <f t="shared" si="0"/>
        <v>129.285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7902</v>
      </c>
      <c r="D70" s="1">
        <f>'PR-RAS'!E74</f>
        <v>0</v>
      </c>
      <c r="E70" s="1">
        <v>0</v>
      </c>
      <c r="F70" s="1">
        <v>0</v>
      </c>
      <c r="G70" s="2">
        <f t="shared" si="0"/>
        <v>545.23800000000006</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7902</v>
      </c>
      <c r="D71" s="1">
        <f>'PR-RAS'!E75</f>
        <v>0</v>
      </c>
      <c r="E71" s="1">
        <v>0</v>
      </c>
      <c r="F71" s="1">
        <v>0</v>
      </c>
      <c r="G71" s="2">
        <f t="shared" si="0"/>
        <v>553.1400000000001</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2684.41</v>
      </c>
      <c r="D73" s="1">
        <f>'PR-RAS'!E77</f>
        <v>3056.42</v>
      </c>
      <c r="E73" s="1">
        <v>0</v>
      </c>
      <c r="F73" s="1">
        <v>0</v>
      </c>
      <c r="G73" s="2">
        <f t="shared" si="0"/>
        <v>633.40199999999993</v>
      </c>
      <c r="H73" s="2">
        <f t="shared" si="1"/>
        <v>0.82999999999992724</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2684.41</v>
      </c>
      <c r="D76" s="1">
        <f>'PR-RAS'!E80</f>
        <v>3056.42</v>
      </c>
      <c r="E76" s="1">
        <v>0</v>
      </c>
      <c r="F76" s="1">
        <v>0</v>
      </c>
      <c r="G76" s="2">
        <f t="shared" si="0"/>
        <v>659.79374999999993</v>
      </c>
      <c r="H76" s="2">
        <f t="shared" si="1"/>
        <v>0.82999999999992724</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0.17</v>
      </c>
      <c r="D78" s="1">
        <f>'PR-RAS'!E82</f>
        <v>0.01</v>
      </c>
      <c r="E78" s="1">
        <v>0</v>
      </c>
      <c r="F78" s="1">
        <v>0</v>
      </c>
      <c r="G78" s="2">
        <f t="shared" si="0"/>
        <v>1.4630000000000001E-2</v>
      </c>
      <c r="H78" s="2">
        <f t="shared" si="1"/>
        <v>0.18000000000000002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0.17</v>
      </c>
      <c r="D79" s="1">
        <f>'PR-RAS'!E83</f>
        <v>0.01</v>
      </c>
      <c r="E79" s="1">
        <v>0</v>
      </c>
      <c r="F79" s="1">
        <v>0</v>
      </c>
      <c r="G79" s="2">
        <f t="shared" si="0"/>
        <v>1.482E-2</v>
      </c>
      <c r="H79" s="2">
        <f t="shared" si="1"/>
        <v>0.18000000000000002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0.17</v>
      </c>
      <c r="D81" s="1">
        <f>'PR-RAS'!E85</f>
        <v>0.01</v>
      </c>
      <c r="E81" s="1">
        <v>0</v>
      </c>
      <c r="F81" s="1">
        <v>0</v>
      </c>
      <c r="G81" s="2">
        <f t="shared" si="0"/>
        <v>1.52E-2</v>
      </c>
      <c r="H81" s="2">
        <f t="shared" si="1"/>
        <v>0.18000000000000002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6219.07</v>
      </c>
      <c r="D102" s="1">
        <f>'PR-RAS'!E106</f>
        <v>7969.02</v>
      </c>
      <c r="E102" s="1">
        <v>0</v>
      </c>
      <c r="F102" s="1">
        <v>0</v>
      </c>
      <c r="G102" s="2">
        <f t="shared" si="0"/>
        <v>2237.8681100000003</v>
      </c>
      <c r="H102" s="2">
        <f t="shared" si="1"/>
        <v>9.0000000000145519E-2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6219.07</v>
      </c>
      <c r="D108" s="1">
        <f>'PR-RAS'!E112</f>
        <v>7969.02</v>
      </c>
      <c r="E108" s="1">
        <v>0</v>
      </c>
      <c r="F108" s="1">
        <v>0</v>
      </c>
      <c r="G108" s="2">
        <f t="shared" si="0"/>
        <v>2370.81077</v>
      </c>
      <c r="H108" s="2">
        <f t="shared" si="1"/>
        <v>9.0000000000145519E-2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6219.07</v>
      </c>
      <c r="D113" s="1">
        <f>'PR-RAS'!E117</f>
        <v>7969.02</v>
      </c>
      <c r="E113" s="1">
        <v>0</v>
      </c>
      <c r="F113" s="1">
        <v>0</v>
      </c>
      <c r="G113" s="2">
        <f t="shared" si="0"/>
        <v>2481.5963200000001</v>
      </c>
      <c r="H113" s="2">
        <f t="shared" si="1"/>
        <v>9.0000000000145519E-2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23277.02</v>
      </c>
      <c r="D120" s="1">
        <f>'PR-RAS'!E124</f>
        <v>24522.35</v>
      </c>
      <c r="E120" s="1">
        <v>0</v>
      </c>
      <c r="F120" s="1">
        <v>0</v>
      </c>
      <c r="G120" s="2">
        <f t="shared" si="0"/>
        <v>8606.2846800000007</v>
      </c>
      <c r="H120" s="2">
        <f t="shared" si="1"/>
        <v>0.36999999999898137</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23152.02</v>
      </c>
      <c r="D121" s="1">
        <f>'PR-RAS'!E125</f>
        <v>19245.009999999998</v>
      </c>
      <c r="E121" s="1">
        <v>0</v>
      </c>
      <c r="F121" s="1">
        <v>0</v>
      </c>
      <c r="G121" s="2">
        <f t="shared" si="0"/>
        <v>7397.0447999999988</v>
      </c>
      <c r="H121" s="2">
        <f t="shared" si="1"/>
        <v>2.9999999998835847E-2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23152.02</v>
      </c>
      <c r="D123" s="1">
        <f>'PR-RAS'!E127</f>
        <v>19245.009999999998</v>
      </c>
      <c r="E123" s="1">
        <v>0</v>
      </c>
      <c r="F123" s="1">
        <v>0</v>
      </c>
      <c r="G123" s="2">
        <f t="shared" si="0"/>
        <v>7520.3288799999991</v>
      </c>
      <c r="H123" s="2">
        <f t="shared" si="1"/>
        <v>2.9999999998835847E-2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125</v>
      </c>
      <c r="D124" s="1">
        <f>'PR-RAS'!E128</f>
        <v>5277.34</v>
      </c>
      <c r="E124" s="1">
        <v>0</v>
      </c>
      <c r="F124" s="1">
        <v>0</v>
      </c>
      <c r="G124" s="2">
        <f t="shared" si="0"/>
        <v>1313.6006400000001</v>
      </c>
      <c r="H124" s="2">
        <f t="shared" si="1"/>
        <v>0.34000000000014552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125</v>
      </c>
      <c r="D126" s="1">
        <f>'PR-RAS'!E130</f>
        <v>5277.34</v>
      </c>
      <c r="E126" s="1">
        <v>0</v>
      </c>
      <c r="F126" s="1">
        <v>0</v>
      </c>
      <c r="G126" s="2">
        <f t="shared" si="0"/>
        <v>1334.96</v>
      </c>
      <c r="H126" s="2">
        <f t="shared" si="1"/>
        <v>0.34000000000014552</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187218.47</v>
      </c>
      <c r="D129" s="1">
        <f>'PR-RAS'!E133</f>
        <v>255590.13999999998</v>
      </c>
      <c r="E129" s="1">
        <v>0</v>
      </c>
      <c r="F129" s="1">
        <v>0</v>
      </c>
      <c r="G129" s="2">
        <f t="shared" si="0"/>
        <v>89395.040000000008</v>
      </c>
      <c r="H129" s="2">
        <f t="shared" si="1"/>
        <v>0.60999999998603016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187218.47</v>
      </c>
      <c r="D130" s="1">
        <f>'PR-RAS'!E134</f>
        <v>255590.13999999998</v>
      </c>
      <c r="E130" s="1">
        <v>0</v>
      </c>
      <c r="F130" s="1">
        <v>0</v>
      </c>
      <c r="G130" s="2">
        <f t="shared" si="0"/>
        <v>90093.438750000001</v>
      </c>
      <c r="H130" s="2">
        <f t="shared" si="1"/>
        <v>0.60999999998603016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123613.67</v>
      </c>
      <c r="D131" s="1">
        <f>'PR-RAS'!E135</f>
        <v>135104.01999999999</v>
      </c>
      <c r="E131" s="1">
        <v>0</v>
      </c>
      <c r="F131" s="1">
        <v>0</v>
      </c>
      <c r="G131" s="2">
        <f t="shared" si="0"/>
        <v>51196.8223</v>
      </c>
      <c r="H131" s="2">
        <f t="shared" si="1"/>
        <v>0.34999999999126885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63604.800000000003</v>
      </c>
      <c r="D132" s="1">
        <f>'PR-RAS'!E136</f>
        <v>120486.12</v>
      </c>
      <c r="E132" s="1">
        <v>0</v>
      </c>
      <c r="F132" s="1">
        <v>0</v>
      </c>
      <c r="G132" s="2">
        <f t="shared" si="0"/>
        <v>39899.592239999998</v>
      </c>
      <c r="H132" s="2">
        <f t="shared" si="1"/>
        <v>0.319999999992433</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1497413.56</v>
      </c>
      <c r="D147" s="1">
        <f>'PR-RAS'!E151</f>
        <v>1951525.0099999998</v>
      </c>
      <c r="E147" s="1">
        <v>0</v>
      </c>
      <c r="F147" s="1">
        <v>0</v>
      </c>
      <c r="G147" s="2">
        <f t="shared" si="0"/>
        <v>788467.68267999997</v>
      </c>
      <c r="H147" s="2">
        <f t="shared" si="1"/>
        <v>0.44999999972060323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1332694.48</v>
      </c>
      <c r="D148" s="1">
        <f>'PR-RAS'!E152</f>
        <v>1732192.0499999998</v>
      </c>
      <c r="E148" s="1">
        <v>0</v>
      </c>
      <c r="F148" s="1">
        <v>0</v>
      </c>
      <c r="G148" s="2">
        <f t="shared" si="0"/>
        <v>705170.55125999998</v>
      </c>
      <c r="H148" s="2">
        <f t="shared" si="1"/>
        <v>0.52999999979510903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1120230.73</v>
      </c>
      <c r="D149" s="1">
        <f>'PR-RAS'!E153</f>
        <v>1455536.65</v>
      </c>
      <c r="E149" s="1">
        <v>0</v>
      </c>
      <c r="F149" s="1">
        <v>0</v>
      </c>
      <c r="G149" s="2">
        <f t="shared" si="0"/>
        <v>596632.9964399999</v>
      </c>
      <c r="H149" s="2">
        <f t="shared" si="1"/>
        <v>0.62000000011175871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1120230.73</v>
      </c>
      <c r="D150" s="1">
        <f>'PR-RAS'!E154</f>
        <v>1455536.65</v>
      </c>
      <c r="E150" s="1">
        <v>0</v>
      </c>
      <c r="F150" s="1">
        <v>0</v>
      </c>
      <c r="G150" s="2">
        <f t="shared" si="0"/>
        <v>600664.3004699999</v>
      </c>
      <c r="H150" s="2">
        <f t="shared" si="1"/>
        <v>0.62000000011175871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50958.89</v>
      </c>
      <c r="D154" s="1">
        <f>'PR-RAS'!E158</f>
        <v>62174.64</v>
      </c>
      <c r="E154" s="1">
        <v>0</v>
      </c>
      <c r="F154" s="1">
        <v>0</v>
      </c>
      <c r="G154" s="2">
        <f t="shared" si="0"/>
        <v>26822.150009999998</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161504.86000000002</v>
      </c>
      <c r="D155" s="1">
        <f>'PR-RAS'!E159</f>
        <v>214480.76</v>
      </c>
      <c r="E155" s="1">
        <v>0</v>
      </c>
      <c r="F155" s="1">
        <v>0</v>
      </c>
      <c r="G155" s="2">
        <f t="shared" si="0"/>
        <v>90931.822520000002</v>
      </c>
      <c r="H155" s="2">
        <f t="shared" si="1"/>
        <v>0.37999999997555278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161502.97</v>
      </c>
      <c r="D157" s="1">
        <f>'PR-RAS'!E161</f>
        <v>214176.25</v>
      </c>
      <c r="E157" s="1">
        <v>0</v>
      </c>
      <c r="F157" s="1">
        <v>0</v>
      </c>
      <c r="G157" s="2">
        <f t="shared" si="0"/>
        <v>92017.453320000001</v>
      </c>
      <c r="H157" s="2">
        <f t="shared" si="1"/>
        <v>0.27999999999883585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1.89</v>
      </c>
      <c r="D158" s="1">
        <f>'PR-RAS'!E162</f>
        <v>304.51</v>
      </c>
      <c r="E158" s="1">
        <v>0</v>
      </c>
      <c r="F158" s="1">
        <v>0</v>
      </c>
      <c r="G158" s="2">
        <f t="shared" si="0"/>
        <v>95.912869999999998</v>
      </c>
      <c r="H158" s="2">
        <f t="shared" si="1"/>
        <v>0.60000000000000919</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161954.54999999999</v>
      </c>
      <c r="D159" s="1">
        <f>'PR-RAS'!E163</f>
        <v>215027.86999999997</v>
      </c>
      <c r="E159" s="1">
        <v>0</v>
      </c>
      <c r="F159" s="1">
        <v>0</v>
      </c>
      <c r="G159" s="2">
        <f t="shared" si="0"/>
        <v>93537.625819999987</v>
      </c>
      <c r="H159" s="2">
        <f t="shared" si="1"/>
        <v>0.58000000004540198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40654.559999999998</v>
      </c>
      <c r="D160" s="1">
        <f>'PR-RAS'!E164</f>
        <v>49311.38</v>
      </c>
      <c r="E160" s="1">
        <v>0</v>
      </c>
      <c r="F160" s="1">
        <v>0</v>
      </c>
      <c r="G160" s="2">
        <f t="shared" si="0"/>
        <v>22145.09388</v>
      </c>
      <c r="H160" s="2">
        <f t="shared" si="1"/>
        <v>0.81999999999970896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12122.96</v>
      </c>
      <c r="D161" s="1">
        <f>'PR-RAS'!E165</f>
        <v>12791.55</v>
      </c>
      <c r="E161" s="1">
        <v>0</v>
      </c>
      <c r="F161" s="1">
        <v>0</v>
      </c>
      <c r="G161" s="2">
        <f t="shared" si="0"/>
        <v>6032.9695999999994</v>
      </c>
      <c r="H161" s="2">
        <f t="shared" si="1"/>
        <v>0.49000000000160071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27651.599999999999</v>
      </c>
      <c r="D162" s="1">
        <f>'PR-RAS'!E166</f>
        <v>35559.31</v>
      </c>
      <c r="E162" s="1">
        <v>0</v>
      </c>
      <c r="F162" s="1">
        <v>0</v>
      </c>
      <c r="G162" s="2">
        <f t="shared" si="0"/>
        <v>15902.005420000001</v>
      </c>
      <c r="H162" s="2">
        <f t="shared" si="1"/>
        <v>0.70999999999912689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880</v>
      </c>
      <c r="D163" s="1">
        <f>'PR-RAS'!E167</f>
        <v>960.52</v>
      </c>
      <c r="E163" s="1">
        <v>0</v>
      </c>
      <c r="F163" s="1">
        <v>0</v>
      </c>
      <c r="G163" s="2">
        <f t="shared" si="0"/>
        <v>453.76848000000001</v>
      </c>
      <c r="H163" s="2">
        <f t="shared" si="1"/>
        <v>0.48000000000001819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36029.820000000007</v>
      </c>
      <c r="D165" s="1">
        <f>'PR-RAS'!E169</f>
        <v>35100.439999999995</v>
      </c>
      <c r="E165" s="1">
        <v>0</v>
      </c>
      <c r="F165" s="1">
        <v>0</v>
      </c>
      <c r="G165" s="2">
        <f t="shared" si="0"/>
        <v>17421.834800000001</v>
      </c>
      <c r="H165" s="2">
        <f t="shared" si="1"/>
        <v>0.61999999998806743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17421.060000000001</v>
      </c>
      <c r="D166" s="1">
        <f>'PR-RAS'!E170</f>
        <v>16471.89</v>
      </c>
      <c r="E166" s="1">
        <v>0</v>
      </c>
      <c r="F166" s="1">
        <v>0</v>
      </c>
      <c r="G166" s="2">
        <f t="shared" si="0"/>
        <v>8310.1985999999997</v>
      </c>
      <c r="H166" s="2">
        <f t="shared" si="1"/>
        <v>0.17000000000189175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2558.58</v>
      </c>
      <c r="D167" s="1">
        <f>'PR-RAS'!E171</f>
        <v>3542.74</v>
      </c>
      <c r="E167" s="1">
        <v>0</v>
      </c>
      <c r="F167" s="1">
        <v>0</v>
      </c>
      <c r="G167" s="2">
        <f t="shared" si="0"/>
        <v>1600.9139600000001</v>
      </c>
      <c r="H167" s="2">
        <f t="shared" si="1"/>
        <v>0.68000000000029104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12756.66</v>
      </c>
      <c r="D168" s="1">
        <f>'PR-RAS'!E172</f>
        <v>10922.31</v>
      </c>
      <c r="E168" s="1">
        <v>0</v>
      </c>
      <c r="F168" s="1">
        <v>0</v>
      </c>
      <c r="G168" s="2">
        <f t="shared" si="0"/>
        <v>5778.4137600000004</v>
      </c>
      <c r="H168" s="2">
        <f t="shared" si="1"/>
        <v>0.6499999999996362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1471.67</v>
      </c>
      <c r="D169" s="1">
        <f>'PR-RAS'!E173</f>
        <v>3501.33</v>
      </c>
      <c r="E169" s="1">
        <v>0</v>
      </c>
      <c r="F169" s="1">
        <v>0</v>
      </c>
      <c r="G169" s="2">
        <f t="shared" si="0"/>
        <v>1423.6874400000002</v>
      </c>
      <c r="H169" s="2">
        <f t="shared" si="1"/>
        <v>0.65999999999985448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1307.73</v>
      </c>
      <c r="D170" s="1">
        <f>'PR-RAS'!E174</f>
        <v>325.82</v>
      </c>
      <c r="E170" s="1">
        <v>0</v>
      </c>
      <c r="F170" s="1">
        <v>0</v>
      </c>
      <c r="G170" s="2">
        <f t="shared" si="0"/>
        <v>331.13353000000001</v>
      </c>
      <c r="H170" s="2">
        <f t="shared" si="1"/>
        <v>0.44999999999998863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514.12</v>
      </c>
      <c r="D172" s="1">
        <f>'PR-RAS'!E176</f>
        <v>336.35</v>
      </c>
      <c r="E172" s="1">
        <v>0</v>
      </c>
      <c r="F172" s="1">
        <v>0</v>
      </c>
      <c r="G172" s="2">
        <f t="shared" si="0"/>
        <v>202.94622000000004</v>
      </c>
      <c r="H172" s="2">
        <f t="shared" si="1"/>
        <v>0.47000000000002728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73376.800000000003</v>
      </c>
      <c r="D173" s="1">
        <f>'PR-RAS'!E177</f>
        <v>115033.03</v>
      </c>
      <c r="E173" s="1">
        <v>0</v>
      </c>
      <c r="F173" s="1">
        <v>0</v>
      </c>
      <c r="G173" s="2">
        <f t="shared" si="0"/>
        <v>52192.171919999993</v>
      </c>
      <c r="H173" s="2">
        <f t="shared" si="1"/>
        <v>0.22999999999592546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2279.9499999999998</v>
      </c>
      <c r="D174" s="1">
        <f>'PR-RAS'!E178</f>
        <v>1607.53</v>
      </c>
      <c r="E174" s="1">
        <v>0</v>
      </c>
      <c r="F174" s="1">
        <v>0</v>
      </c>
      <c r="G174" s="2">
        <f t="shared" si="0"/>
        <v>950.63672999999994</v>
      </c>
      <c r="H174" s="2">
        <f t="shared" si="1"/>
        <v>0.52000000000020918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36257.9</v>
      </c>
      <c r="D175" s="1">
        <f>'PR-RAS'!E179</f>
        <v>67890.03</v>
      </c>
      <c r="E175" s="1">
        <v>0</v>
      </c>
      <c r="F175" s="1">
        <v>0</v>
      </c>
      <c r="G175" s="2">
        <f t="shared" si="0"/>
        <v>29934.605039999995</v>
      </c>
      <c r="H175" s="2">
        <f t="shared" si="1"/>
        <v>0.12999999999738066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1730</v>
      </c>
      <c r="E176" s="1">
        <v>0</v>
      </c>
      <c r="F176" s="1">
        <v>0</v>
      </c>
      <c r="G176" s="2">
        <f t="shared" si="0"/>
        <v>605.5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8348.3700000000008</v>
      </c>
      <c r="D177" s="1">
        <f>'PR-RAS'!E181</f>
        <v>11549.07</v>
      </c>
      <c r="E177" s="1">
        <v>0</v>
      </c>
      <c r="F177" s="1">
        <v>0</v>
      </c>
      <c r="G177" s="2">
        <f t="shared" si="0"/>
        <v>5534.5857599999999</v>
      </c>
      <c r="H177" s="2">
        <f t="shared" si="1"/>
        <v>0.44000000000050932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60</v>
      </c>
      <c r="D178" s="1">
        <f>'PR-RAS'!E182</f>
        <v>60</v>
      </c>
      <c r="E178" s="1">
        <v>0</v>
      </c>
      <c r="F178" s="1">
        <v>0</v>
      </c>
      <c r="G178" s="2">
        <f t="shared" si="0"/>
        <v>31.86</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3503.94</v>
      </c>
      <c r="D179" s="1">
        <f>'PR-RAS'!E183</f>
        <v>2758.36</v>
      </c>
      <c r="E179" s="1">
        <v>0</v>
      </c>
      <c r="F179" s="1">
        <v>0</v>
      </c>
      <c r="G179" s="2">
        <f t="shared" si="0"/>
        <v>1605.6774799999998</v>
      </c>
      <c r="H179" s="2">
        <f t="shared" si="1"/>
        <v>0.42000000000007276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14256.84</v>
      </c>
      <c r="D180" s="1">
        <f>'PR-RAS'!E184</f>
        <v>22012.97</v>
      </c>
      <c r="E180" s="1">
        <v>0</v>
      </c>
      <c r="F180" s="1">
        <v>0</v>
      </c>
      <c r="G180" s="2">
        <f t="shared" si="0"/>
        <v>10432.617619999999</v>
      </c>
      <c r="H180" s="2">
        <f t="shared" si="1"/>
        <v>0.18999999999869033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2930.21</v>
      </c>
      <c r="D181" s="1">
        <f>'PR-RAS'!E185</f>
        <v>2981.62</v>
      </c>
      <c r="E181" s="1">
        <v>0</v>
      </c>
      <c r="F181" s="1">
        <v>0</v>
      </c>
      <c r="G181" s="2">
        <f t="shared" si="0"/>
        <v>1600.8210000000001</v>
      </c>
      <c r="H181" s="2">
        <f t="shared" si="1"/>
        <v>0.59000000000014552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5739.59</v>
      </c>
      <c r="D182" s="1">
        <f>'PR-RAS'!E186</f>
        <v>4443.45</v>
      </c>
      <c r="E182" s="1">
        <v>0</v>
      </c>
      <c r="F182" s="1">
        <v>0</v>
      </c>
      <c r="G182" s="2">
        <f t="shared" si="0"/>
        <v>2647.3946900000001</v>
      </c>
      <c r="H182" s="2">
        <f t="shared" si="1"/>
        <v>0.85999999999967258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11893.37</v>
      </c>
      <c r="D184" s="1">
        <f>'PR-RAS'!E188</f>
        <v>15583.019999999999</v>
      </c>
      <c r="E184" s="1">
        <v>0</v>
      </c>
      <c r="F184" s="1">
        <v>0</v>
      </c>
      <c r="G184" s="2">
        <f t="shared" si="0"/>
        <v>7879.8720299999995</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4513.5600000000004</v>
      </c>
      <c r="D185" s="1">
        <f>'PR-RAS'!E189</f>
        <v>4928.6000000000004</v>
      </c>
      <c r="E185" s="1">
        <v>0</v>
      </c>
      <c r="F185" s="1">
        <v>0</v>
      </c>
      <c r="G185" s="2">
        <f t="shared" si="0"/>
        <v>2644.2198400000002</v>
      </c>
      <c r="H185" s="2">
        <f t="shared" si="1"/>
        <v>0.83999999999923602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74.42</v>
      </c>
      <c r="D186" s="1">
        <f>'PR-RAS'!E190</f>
        <v>0</v>
      </c>
      <c r="E186" s="1">
        <v>0</v>
      </c>
      <c r="F186" s="1">
        <v>0</v>
      </c>
      <c r="G186" s="2">
        <f t="shared" si="0"/>
        <v>13.7677</v>
      </c>
      <c r="H186" s="2">
        <f t="shared" si="1"/>
        <v>0.42000000000000171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1383.37</v>
      </c>
      <c r="D187" s="1">
        <f>'PR-RAS'!E191</f>
        <v>2174.1799999999998</v>
      </c>
      <c r="E187" s="1">
        <v>0</v>
      </c>
      <c r="F187" s="1">
        <v>0</v>
      </c>
      <c r="G187" s="2">
        <f t="shared" si="0"/>
        <v>1066.10178</v>
      </c>
      <c r="H187" s="2">
        <f t="shared" si="1"/>
        <v>0.54999999999972715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214.27</v>
      </c>
      <c r="D188" s="1">
        <f>'PR-RAS'!E192</f>
        <v>255</v>
      </c>
      <c r="E188" s="1">
        <v>0</v>
      </c>
      <c r="F188" s="1">
        <v>0</v>
      </c>
      <c r="G188" s="2">
        <f t="shared" si="0"/>
        <v>135.43849</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765.92</v>
      </c>
      <c r="D189" s="1">
        <f>'PR-RAS'!E193</f>
        <v>265.39999999999998</v>
      </c>
      <c r="E189" s="1">
        <v>0</v>
      </c>
      <c r="F189" s="1">
        <v>0</v>
      </c>
      <c r="G189" s="2">
        <f t="shared" si="0"/>
        <v>243.78335999999996</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247.29</v>
      </c>
      <c r="D190" s="1">
        <f>'PR-RAS'!E194</f>
        <v>4765.1899999999996</v>
      </c>
      <c r="E190" s="1">
        <v>0</v>
      </c>
      <c r="F190" s="1">
        <v>0</v>
      </c>
      <c r="G190" s="2">
        <f t="shared" si="0"/>
        <v>1847.97963</v>
      </c>
      <c r="H190" s="2">
        <f t="shared" si="1"/>
        <v>0.47999999999959186</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4694.54</v>
      </c>
      <c r="D191" s="1">
        <f>'PR-RAS'!E195</f>
        <v>3194.65</v>
      </c>
      <c r="E191" s="1">
        <v>0</v>
      </c>
      <c r="F191" s="1">
        <v>0</v>
      </c>
      <c r="G191" s="2">
        <f t="shared" si="0"/>
        <v>2105.9295999999999</v>
      </c>
      <c r="H191" s="2">
        <f t="shared" si="1"/>
        <v>0.80999999999994543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1016.76</v>
      </c>
      <c r="D192" s="1">
        <f>'PR-RAS'!E196</f>
        <v>2816.25</v>
      </c>
      <c r="E192" s="1">
        <v>0</v>
      </c>
      <c r="F192" s="1">
        <v>0</v>
      </c>
      <c r="G192" s="2">
        <f t="shared" si="0"/>
        <v>1270.00866</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1016.76</v>
      </c>
      <c r="D206" s="1">
        <f>'PR-RAS'!E210</f>
        <v>2816.25</v>
      </c>
      <c r="E206" s="1">
        <v>0</v>
      </c>
      <c r="F206" s="1">
        <v>0</v>
      </c>
      <c r="G206" s="2">
        <f t="shared" si="0"/>
        <v>1363.0982999999999</v>
      </c>
      <c r="H206" s="2">
        <f t="shared" si="1"/>
        <v>0.49000000000000909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995.78</v>
      </c>
      <c r="D207" s="1">
        <f>'PR-RAS'!E211</f>
        <v>1116.92</v>
      </c>
      <c r="E207" s="1">
        <v>0</v>
      </c>
      <c r="F207" s="1">
        <v>0</v>
      </c>
      <c r="G207" s="2">
        <f t="shared" si="0"/>
        <v>665.30171999999993</v>
      </c>
      <c r="H207" s="2">
        <f t="shared" si="1"/>
        <v>0.29999999999995453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20.98</v>
      </c>
      <c r="D209" s="1">
        <f>'PR-RAS'!E213</f>
        <v>1699.33</v>
      </c>
      <c r="E209" s="1">
        <v>0</v>
      </c>
      <c r="F209" s="1">
        <v>0</v>
      </c>
      <c r="G209" s="2">
        <f t="shared" si="0"/>
        <v>711.28511999999989</v>
      </c>
      <c r="H209" s="2">
        <f t="shared" si="1"/>
        <v>0.34999999999992681</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1747.77</v>
      </c>
      <c r="D259" s="1">
        <f>'PR-RAS'!E263</f>
        <v>1488.84</v>
      </c>
      <c r="E259" s="1">
        <v>0</v>
      </c>
      <c r="F259" s="1">
        <v>0</v>
      </c>
      <c r="G259" s="2">
        <f t="shared" si="0"/>
        <v>1219.1660999999999</v>
      </c>
      <c r="H259" s="2">
        <f t="shared" si="1"/>
        <v>0.39000000000010004</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1747.77</v>
      </c>
      <c r="D260" s="1">
        <f>'PR-RAS'!E264</f>
        <v>1488.84</v>
      </c>
      <c r="E260" s="1">
        <v>0</v>
      </c>
      <c r="F260" s="1">
        <v>0</v>
      </c>
      <c r="G260" s="2">
        <f t="shared" si="0"/>
        <v>1223.8915500000001</v>
      </c>
      <c r="H260" s="2">
        <f t="shared" si="1"/>
        <v>0.39000000000010004</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1747.77</v>
      </c>
      <c r="D261" s="1">
        <f>'PR-RAS'!E265</f>
        <v>0</v>
      </c>
      <c r="E261" s="1">
        <v>0</v>
      </c>
      <c r="F261" s="1">
        <v>0</v>
      </c>
      <c r="G261" s="2">
        <f t="shared" si="0"/>
        <v>454.42020000000002</v>
      </c>
      <c r="H261" s="2">
        <f t="shared" si="1"/>
        <v>0.23000000000001819</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1488.84</v>
      </c>
      <c r="E262" s="1">
        <v>0</v>
      </c>
      <c r="F262" s="1">
        <v>0</v>
      </c>
      <c r="G262" s="2">
        <f t="shared" si="0"/>
        <v>777.17448000000002</v>
      </c>
      <c r="H262" s="2">
        <f t="shared" si="1"/>
        <v>0.16000000000008185</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1497413.56</v>
      </c>
      <c r="D285" s="1">
        <f>'PR-RAS'!E289</f>
        <v>1951525.0099999998</v>
      </c>
      <c r="E285" s="1">
        <v>0</v>
      </c>
      <c r="F285" s="1">
        <v>0</v>
      </c>
      <c r="G285" s="2">
        <f t="shared" si="8"/>
        <v>1533731.6567199999</v>
      </c>
      <c r="H285" s="2">
        <f t="shared" si="9"/>
        <v>0.44999999972060323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65352.329999999842</v>
      </c>
      <c r="D286" s="1">
        <f>'PR-RAS'!E290</f>
        <v>81375.360000000102</v>
      </c>
      <c r="E286" s="1">
        <v>0</v>
      </c>
      <c r="F286" s="1">
        <v>0</v>
      </c>
      <c r="G286" s="2">
        <f t="shared" si="8"/>
        <v>65009.369250000011</v>
      </c>
      <c r="H286" s="2">
        <f t="shared" si="9"/>
        <v>0.68999999994412065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29587.78</v>
      </c>
      <c r="D288" s="1">
        <f>'PR-RAS'!E292</f>
        <v>31889.37</v>
      </c>
      <c r="E288" s="1">
        <v>0</v>
      </c>
      <c r="F288" s="1">
        <v>0</v>
      </c>
      <c r="G288" s="2">
        <f t="shared" si="8"/>
        <v>26796.191239999996</v>
      </c>
      <c r="H288" s="2">
        <f t="shared" si="9"/>
        <v>0.59000000000014552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63050.74</v>
      </c>
      <c r="D345" s="1">
        <f>'PR-RAS'!E350</f>
        <v>127011.23</v>
      </c>
      <c r="E345" s="1">
        <v>0</v>
      </c>
      <c r="F345" s="1">
        <v>0</v>
      </c>
      <c r="G345" s="2">
        <f t="shared" si="8"/>
        <v>109073.1808</v>
      </c>
      <c r="H345" s="2">
        <f t="shared" si="9"/>
        <v>0.48999999999796273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63050.74</v>
      </c>
      <c r="D358" s="1">
        <f>'PR-RAS'!E363</f>
        <v>127011.23</v>
      </c>
      <c r="E358" s="1">
        <v>0</v>
      </c>
      <c r="F358" s="1">
        <v>0</v>
      </c>
      <c r="G358" s="2">
        <f t="shared" si="8"/>
        <v>113195.1324</v>
      </c>
      <c r="H358" s="2">
        <f t="shared" si="9"/>
        <v>0.48999999999796273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9670.17</v>
      </c>
      <c r="D364" s="1">
        <f>'PR-RAS'!E369</f>
        <v>7858.54</v>
      </c>
      <c r="E364" s="1">
        <v>0</v>
      </c>
      <c r="F364" s="1">
        <v>0</v>
      </c>
      <c r="G364" s="2">
        <f t="shared" si="8"/>
        <v>9215.5717499999992</v>
      </c>
      <c r="H364" s="2">
        <f t="shared" si="9"/>
        <v>0.63000000000010914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7109.54</v>
      </c>
      <c r="D365" s="1">
        <f>'PR-RAS'!E370</f>
        <v>5277.34</v>
      </c>
      <c r="E365" s="1">
        <v>0</v>
      </c>
      <c r="F365" s="1">
        <v>0</v>
      </c>
      <c r="G365" s="2">
        <f t="shared" si="8"/>
        <v>6429.7760800000005</v>
      </c>
      <c r="H365" s="2">
        <f t="shared" si="9"/>
        <v>0.8000000000001819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2581.1999999999998</v>
      </c>
      <c r="E367" s="1">
        <v>0</v>
      </c>
      <c r="F367" s="1">
        <v>0</v>
      </c>
      <c r="G367" s="2">
        <f t="shared" si="8"/>
        <v>1889.4383999999998</v>
      </c>
      <c r="H367" s="2">
        <f t="shared" si="9"/>
        <v>0.1999999999998181</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2560.63</v>
      </c>
      <c r="D371" s="1">
        <f>'PR-RAS'!E376</f>
        <v>0</v>
      </c>
      <c r="E371" s="1">
        <v>0</v>
      </c>
      <c r="F371" s="1">
        <v>0</v>
      </c>
      <c r="G371" s="2">
        <f t="shared" si="8"/>
        <v>947.43310000000008</v>
      </c>
      <c r="H371" s="2">
        <f t="shared" si="9"/>
        <v>0.36999999999989086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53380.57</v>
      </c>
      <c r="D378" s="1">
        <f>'PR-RAS'!E383</f>
        <v>119152.69</v>
      </c>
      <c r="E378" s="1">
        <v>0</v>
      </c>
      <c r="F378" s="1">
        <v>0</v>
      </c>
      <c r="G378" s="2">
        <f t="shared" si="8"/>
        <v>109965.60315000001</v>
      </c>
      <c r="H378" s="2">
        <f t="shared" si="9"/>
        <v>0.73999999999796273</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53380.57</v>
      </c>
      <c r="D379" s="1">
        <f>'PR-RAS'!E384</f>
        <v>119152.69</v>
      </c>
      <c r="E379" s="1">
        <v>0</v>
      </c>
      <c r="F379" s="1">
        <v>0</v>
      </c>
      <c r="G379" s="2">
        <f t="shared" si="8"/>
        <v>110257.28910000001</v>
      </c>
      <c r="H379" s="2">
        <f t="shared" si="9"/>
        <v>0.73999999999796273</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63050.74</v>
      </c>
      <c r="D403" s="1">
        <f>'PR-RAS'!E408</f>
        <v>127011.23</v>
      </c>
      <c r="E403" s="1">
        <v>0</v>
      </c>
      <c r="F403" s="1">
        <v>0</v>
      </c>
      <c r="G403" s="2">
        <f t="shared" si="8"/>
        <v>127463.42640000001</v>
      </c>
      <c r="H403" s="2">
        <f t="shared" si="9"/>
        <v>0.48999999999796273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1562765.89</v>
      </c>
      <c r="D407" s="1">
        <f>'PR-RAS'!E412</f>
        <v>2032900.3699999999</v>
      </c>
      <c r="E407" s="1">
        <v>0</v>
      </c>
      <c r="F407" s="1">
        <v>0</v>
      </c>
      <c r="G407" s="2">
        <f t="shared" si="8"/>
        <v>2285198.0517800003</v>
      </c>
      <c r="H407" s="2">
        <f t="shared" si="9"/>
        <v>0.47999999998137355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1560464.3</v>
      </c>
      <c r="D408" s="1">
        <f>'PR-RAS'!E413</f>
        <v>2078536.2399999998</v>
      </c>
      <c r="E408" s="1">
        <v>0</v>
      </c>
      <c r="F408" s="1">
        <v>0</v>
      </c>
      <c r="G408" s="2">
        <f t="shared" si="8"/>
        <v>2327037.4694599994</v>
      </c>
      <c r="H408" s="2">
        <f t="shared" si="9"/>
        <v>0.53999999980442226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2301.589999999851</v>
      </c>
      <c r="D409" s="1">
        <f>'PR-RAS'!E414</f>
        <v>0</v>
      </c>
      <c r="E409" s="1">
        <v>0</v>
      </c>
      <c r="F409" s="1">
        <v>0</v>
      </c>
      <c r="G409" s="2">
        <f t="shared" si="8"/>
        <v>939.04871999993918</v>
      </c>
      <c r="H409" s="2">
        <f t="shared" si="9"/>
        <v>0.41000000014901161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45635.869999999879</v>
      </c>
      <c r="E410" s="1">
        <v>0</v>
      </c>
      <c r="F410" s="1">
        <v>0</v>
      </c>
      <c r="G410" s="2">
        <f t="shared" si="8"/>
        <v>37330.141659999899</v>
      </c>
      <c r="H410" s="2">
        <f t="shared" si="9"/>
        <v>0.13000000012107193</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29587.78</v>
      </c>
      <c r="D411" s="1">
        <f>'PR-RAS'!E416</f>
        <v>31889.37</v>
      </c>
      <c r="E411" s="1">
        <v>0</v>
      </c>
      <c r="F411" s="1">
        <v>0</v>
      </c>
      <c r="G411" s="2">
        <f t="shared" si="8"/>
        <v>38280.273199999996</v>
      </c>
      <c r="H411" s="2">
        <f t="shared" si="9"/>
        <v>0.59000000000014552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1562765.89</v>
      </c>
      <c r="D633" s="1">
        <f>'PR-RAS'!E639</f>
        <v>2032900.3699999999</v>
      </c>
      <c r="E633" s="1">
        <v>0</v>
      </c>
      <c r="F633" s="1">
        <v>0</v>
      </c>
      <c r="G633" s="2">
        <f t="shared" si="10"/>
        <v>3557254.1101600002</v>
      </c>
      <c r="H633" s="2">
        <f t="shared" si="11"/>
        <v>0.47999999998137355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1560464.3</v>
      </c>
      <c r="D634" s="1">
        <f>'PR-RAS'!E640</f>
        <v>2078536.2399999998</v>
      </c>
      <c r="E634" s="1">
        <v>0</v>
      </c>
      <c r="F634" s="1">
        <v>0</v>
      </c>
      <c r="G634" s="2">
        <f t="shared" si="10"/>
        <v>3619200.7817399995</v>
      </c>
      <c r="H634" s="2">
        <f t="shared" si="11"/>
        <v>0.53999999980442226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2301.589999999851</v>
      </c>
      <c r="D635" s="1">
        <f>'PR-RAS'!E641</f>
        <v>0</v>
      </c>
      <c r="E635" s="1">
        <v>0</v>
      </c>
      <c r="F635" s="1">
        <v>0</v>
      </c>
      <c r="G635" s="2">
        <f t="shared" si="10"/>
        <v>1459.2080599999056</v>
      </c>
      <c r="H635" s="2">
        <f t="shared" si="11"/>
        <v>0.41000000014901161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45635.869999999879</v>
      </c>
      <c r="E636" s="1">
        <v>0</v>
      </c>
      <c r="F636" s="1">
        <v>0</v>
      </c>
      <c r="G636" s="2">
        <f t="shared" si="10"/>
        <v>57957.55489999985</v>
      </c>
      <c r="H636" s="2">
        <f t="shared" si="11"/>
        <v>0.13000000012107193</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29587.78</v>
      </c>
      <c r="D637" s="1">
        <f>'PR-RAS'!E643</f>
        <v>31889.37</v>
      </c>
      <c r="E637" s="1">
        <v>0</v>
      </c>
      <c r="F637" s="1">
        <v>0</v>
      </c>
      <c r="G637" s="2">
        <f t="shared" si="10"/>
        <v>59381.106719999996</v>
      </c>
      <c r="H637" s="2">
        <f t="shared" si="11"/>
        <v>0.59000000000014552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31889.36999999985</v>
      </c>
      <c r="D639" s="1">
        <f>'PR-RAS'!E645</f>
        <v>0</v>
      </c>
      <c r="E639" s="1">
        <v>0</v>
      </c>
      <c r="F639" s="1">
        <v>0</v>
      </c>
      <c r="G639" s="2">
        <f t="shared" si="10"/>
        <v>20345.418059999905</v>
      </c>
      <c r="H639" s="2">
        <f t="shared" si="11"/>
        <v>0.36999999984982423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13746.49999999988</v>
      </c>
      <c r="E640" s="1">
        <v>0</v>
      </c>
      <c r="F640" s="1">
        <v>0</v>
      </c>
      <c r="G640" s="2">
        <f t="shared" si="10"/>
        <v>17568.026999999845</v>
      </c>
      <c r="H640" s="2">
        <f t="shared" si="11"/>
        <v>0.4999999998799467</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118125.48</v>
      </c>
      <c r="D641" s="1">
        <f>'PR-RAS'!E647</f>
        <v>146514.75</v>
      </c>
      <c r="E641" s="1">
        <v>0</v>
      </c>
      <c r="F641" s="1">
        <v>0</v>
      </c>
      <c r="G641" s="2">
        <f t="shared" si="10"/>
        <v>263139.18719999999</v>
      </c>
      <c r="H641" s="2">
        <f t="shared" si="11"/>
        <v>0.72999999999592546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43763.01</v>
      </c>
      <c r="D642" s="1">
        <f>'PR-RAS'!E649</f>
        <v>32043.279999999999</v>
      </c>
      <c r="E642" s="1">
        <v>0</v>
      </c>
      <c r="F642" s="1">
        <v>0</v>
      </c>
      <c r="G642" s="2">
        <f t="shared" si="10"/>
        <v>69131.574370000002</v>
      </c>
      <c r="H642" s="2">
        <f t="shared" si="11"/>
        <v>0.29000000000087311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232440.07</v>
      </c>
      <c r="D643" s="1">
        <f>'PR-RAS'!E650</f>
        <v>317866.09999999998</v>
      </c>
      <c r="E643" s="1">
        <v>0</v>
      </c>
      <c r="F643" s="1">
        <v>0</v>
      </c>
      <c r="G643" s="2">
        <f t="shared" si="10"/>
        <v>557366.59733999998</v>
      </c>
      <c r="H643" s="2">
        <f t="shared" si="11"/>
        <v>0.16999999998370185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244159.8</v>
      </c>
      <c r="D644" s="1">
        <f>'PR-RAS'!E651</f>
        <v>308327.18</v>
      </c>
      <c r="E644" s="1">
        <v>0</v>
      </c>
      <c r="F644" s="1">
        <v>0</v>
      </c>
      <c r="G644" s="2">
        <f t="shared" si="10"/>
        <v>553503.50487999991</v>
      </c>
      <c r="H644" s="2">
        <f t="shared" si="11"/>
        <v>0.38000000000465661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32043.280000000028</v>
      </c>
      <c r="D645" s="1">
        <f>'PR-RAS'!E652</f>
        <v>41582.200000000012</v>
      </c>
      <c r="E645" s="1">
        <v>0</v>
      </c>
      <c r="F645" s="1">
        <v>0</v>
      </c>
      <c r="G645" s="2">
        <f t="shared" si="10"/>
        <v>74193.74592000003</v>
      </c>
      <c r="H645" s="2">
        <f t="shared" si="11"/>
        <v>0.48000000003958121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66</v>
      </c>
      <c r="D647" s="1">
        <f>'PR-RAS'!E654</f>
        <v>70</v>
      </c>
      <c r="E647" s="1">
        <v>0</v>
      </c>
      <c r="F647" s="1">
        <v>0</v>
      </c>
      <c r="G647" s="2">
        <f t="shared" si="10"/>
        <v>133.07599999999999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63</v>
      </c>
      <c r="D649" s="1">
        <f>'PR-RAS'!E656</f>
        <v>67</v>
      </c>
      <c r="E649" s="1">
        <v>0</v>
      </c>
      <c r="F649" s="1">
        <v>0</v>
      </c>
      <c r="G649" s="2">
        <f t="shared" si="10"/>
        <v>127.65600000000001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1334801.75</v>
      </c>
      <c r="D668" s="1">
        <f>'PR-RAS'!E675</f>
        <v>1741099.43</v>
      </c>
      <c r="E668" s="1">
        <v>0</v>
      </c>
      <c r="F668" s="1">
        <v>0</v>
      </c>
      <c r="G668" s="2">
        <f t="shared" si="10"/>
        <v>3212939.4068699996</v>
      </c>
      <c r="H668" s="2">
        <f t="shared" si="11"/>
        <v>0.67999999993480742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663</v>
      </c>
      <c r="D670" s="1">
        <f>'PR-RAS'!E677</f>
        <v>663</v>
      </c>
      <c r="E670" s="1">
        <v>0</v>
      </c>
      <c r="F670" s="1">
        <v>0</v>
      </c>
      <c r="G670" s="2">
        <f t="shared" si="10"/>
        <v>1330.6410000000001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7902</v>
      </c>
      <c r="D687" s="1">
        <f>'PR-RAS'!E694</f>
        <v>0</v>
      </c>
      <c r="E687" s="1">
        <v>0</v>
      </c>
      <c r="F687" s="1">
        <v>0</v>
      </c>
      <c r="G687" s="2">
        <f t="shared" si="10"/>
        <v>5420.7720000000008</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6219.07</v>
      </c>
      <c r="D703" s="1">
        <f>'PR-RAS'!E710</f>
        <v>7969.02</v>
      </c>
      <c r="E703" s="1">
        <v>0</v>
      </c>
      <c r="F703" s="1">
        <v>0</v>
      </c>
      <c r="G703" s="2">
        <f t="shared" si="10"/>
        <v>15554.291219999999</v>
      </c>
      <c r="H703" s="2">
        <f t="shared" si="11"/>
        <v>9.0000000000145519E-2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3439.3</v>
      </c>
      <c r="D710" s="1">
        <f>'PR-RAS'!E717</f>
        <v>2207.1999999999998</v>
      </c>
      <c r="E710" s="1">
        <v>0</v>
      </c>
      <c r="F710" s="1">
        <v>0</v>
      </c>
      <c r="G710" s="2">
        <f t="shared" si="10"/>
        <v>5568.2732999999998</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27651.599999999999</v>
      </c>
      <c r="D711" s="1">
        <f>'PR-RAS'!E718</f>
        <v>35559.31</v>
      </c>
      <c r="E711" s="1">
        <v>0</v>
      </c>
      <c r="F711" s="1">
        <v>0</v>
      </c>
      <c r="G711" s="2">
        <f t="shared" si="10"/>
        <v>70126.856199999995</v>
      </c>
      <c r="H711" s="2">
        <f t="shared" si="11"/>
        <v>0.70999999999912689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3503.94</v>
      </c>
      <c r="D713" s="1">
        <f>'PR-RAS'!E720</f>
        <v>2758.36</v>
      </c>
      <c r="E713" s="1">
        <v>0</v>
      </c>
      <c r="F713" s="1">
        <v>0</v>
      </c>
      <c r="G713" s="2">
        <f t="shared" si="10"/>
        <v>6422.7099199999993</v>
      </c>
      <c r="H713" s="2">
        <f t="shared" si="11"/>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479.35</v>
      </c>
      <c r="D715" s="1">
        <f>'PR-RAS'!E722</f>
        <v>403.66</v>
      </c>
      <c r="E715" s="1">
        <v>0</v>
      </c>
      <c r="F715" s="1">
        <v>0</v>
      </c>
      <c r="G715" s="2">
        <f t="shared" si="10"/>
        <v>918.68237999999997</v>
      </c>
      <c r="H715" s="2">
        <f t="shared" si="11"/>
        <v>0.68999999999999773</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4513.5600000000004</v>
      </c>
      <c r="D718" s="1">
        <f>'PR-RAS'!E725</f>
        <v>4928.6000000000004</v>
      </c>
      <c r="E718" s="1">
        <v>0</v>
      </c>
      <c r="F718" s="1">
        <v>0</v>
      </c>
      <c r="G718" s="2">
        <f t="shared" si="10"/>
        <v>10303.834920000001</v>
      </c>
      <c r="H718" s="2">
        <f t="shared" si="11"/>
        <v>0.83999999999923602</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74.42</v>
      </c>
      <c r="D719" s="1">
        <f>'PR-RAS'!E726</f>
        <v>0</v>
      </c>
      <c r="E719" s="1">
        <v>0</v>
      </c>
      <c r="F719" s="1">
        <v>0</v>
      </c>
      <c r="G719" s="2">
        <f t="shared" si="10"/>
        <v>53.43356</v>
      </c>
      <c r="H719" s="2">
        <f t="shared" si="11"/>
        <v>0.42000000000000171</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816923.59999999986</v>
      </c>
      <c r="D984" s="6">
        <f>BILANCA!E6</f>
        <v>967941.58</v>
      </c>
      <c r="E984" s="6">
        <v>0</v>
      </c>
      <c r="F984" s="6">
        <v>0</v>
      </c>
      <c r="G984" s="7">
        <f t="shared" ref="G984:G1241" si="22">B984/1000*C984+B984/500*D984</f>
        <v>2752.8067599999995</v>
      </c>
      <c r="H984" s="7">
        <f t="shared" si="19"/>
        <v>0.8200000001816079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553203.18999999983</v>
      </c>
      <c r="D985" s="1">
        <f>BILANCA!E7</f>
        <v>666235.29999999993</v>
      </c>
      <c r="E985" s="1">
        <v>0</v>
      </c>
      <c r="F985" s="1">
        <v>0</v>
      </c>
      <c r="G985" s="2">
        <f t="shared" si="22"/>
        <v>3771.3475799999997</v>
      </c>
      <c r="H985" s="2">
        <f t="shared" si="19"/>
        <v>0.48999999975785613</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552788.22999999986</v>
      </c>
      <c r="D990" s="1">
        <f>BILANCA!E12</f>
        <v>665820.34</v>
      </c>
      <c r="E990" s="1">
        <v>0</v>
      </c>
      <c r="F990" s="1">
        <v>0</v>
      </c>
      <c r="G990" s="2">
        <f t="shared" si="22"/>
        <v>13191.002369999998</v>
      </c>
      <c r="H990" s="2">
        <f t="shared" si="19"/>
        <v>0.56999999983236194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432432.51999999996</v>
      </c>
      <c r="D991" s="1">
        <f>BILANCA!E13</f>
        <v>422406.44999999995</v>
      </c>
      <c r="E991" s="1">
        <v>0</v>
      </c>
      <c r="F991" s="1">
        <v>0</v>
      </c>
      <c r="G991" s="2">
        <f t="shared" si="22"/>
        <v>10217.963359999998</v>
      </c>
      <c r="H991" s="2">
        <f t="shared" si="19"/>
        <v>0.92999999999301508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802085.23</v>
      </c>
      <c r="D993" s="1">
        <f>BILANCA!E15</f>
        <v>802085.23</v>
      </c>
      <c r="E993" s="1">
        <v>0</v>
      </c>
      <c r="F993" s="1">
        <v>0</v>
      </c>
      <c r="G993" s="2">
        <f t="shared" si="22"/>
        <v>24062.5569</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369652.71</v>
      </c>
      <c r="D996" s="1">
        <f>BILANCA!E18</f>
        <v>379678.78</v>
      </c>
      <c r="E996" s="1">
        <v>0</v>
      </c>
      <c r="F996" s="1">
        <v>0</v>
      </c>
      <c r="G996" s="2">
        <f t="shared" si="22"/>
        <v>14677.13351</v>
      </c>
      <c r="H996" s="2">
        <f t="shared" si="19"/>
        <v>0.50999999995110556</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30760.989999999962</v>
      </c>
      <c r="D997" s="1">
        <f>BILANCA!E19</f>
        <v>61019.859999999986</v>
      </c>
      <c r="E997" s="1">
        <v>0</v>
      </c>
      <c r="F997" s="1">
        <v>0</v>
      </c>
      <c r="G997" s="2">
        <f t="shared" si="22"/>
        <v>2139.2099399999993</v>
      </c>
      <c r="H997" s="2">
        <f t="shared" si="19"/>
        <v>0.15000000005238689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164895.19</v>
      </c>
      <c r="D998" s="1">
        <f>BILANCA!E20</f>
        <v>209212.54</v>
      </c>
      <c r="E998" s="1">
        <v>0</v>
      </c>
      <c r="F998" s="1">
        <v>0</v>
      </c>
      <c r="G998" s="2">
        <f t="shared" si="22"/>
        <v>8749.8040499999988</v>
      </c>
      <c r="H998" s="2">
        <f t="shared" si="19"/>
        <v>0.64999999999417923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3175.07</v>
      </c>
      <c r="D999" s="1">
        <f>BILANCA!E21</f>
        <v>3175.07</v>
      </c>
      <c r="E999" s="1">
        <v>0</v>
      </c>
      <c r="F999" s="1">
        <v>0</v>
      </c>
      <c r="G999" s="2">
        <f t="shared" si="22"/>
        <v>152.40336000000002</v>
      </c>
      <c r="H999" s="2">
        <f t="shared" si="19"/>
        <v>0.14000000000032742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4152.71</v>
      </c>
      <c r="D1000" s="1">
        <f>BILANCA!E22</f>
        <v>6733.91</v>
      </c>
      <c r="E1000" s="1">
        <v>0</v>
      </c>
      <c r="F1000" s="1">
        <v>0</v>
      </c>
      <c r="G1000" s="2">
        <f t="shared" si="22"/>
        <v>299.54901000000001</v>
      </c>
      <c r="H1000" s="2">
        <f t="shared" si="19"/>
        <v>0.38000000000010914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1071.24</v>
      </c>
      <c r="D1001" s="1">
        <f>BILANCA!E23</f>
        <v>1071.24</v>
      </c>
      <c r="E1001" s="1">
        <v>0</v>
      </c>
      <c r="F1001" s="1">
        <v>0</v>
      </c>
      <c r="G1001" s="2">
        <f t="shared" si="22"/>
        <v>57.846959999999996</v>
      </c>
      <c r="H1001" s="2">
        <f t="shared" si="19"/>
        <v>0.48000000000001819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303.11</v>
      </c>
      <c r="D1002" s="1">
        <f>BILANCA!E24</f>
        <v>303.11</v>
      </c>
      <c r="E1002" s="1">
        <v>0</v>
      </c>
      <c r="F1002" s="1">
        <v>0</v>
      </c>
      <c r="G1002" s="2">
        <f t="shared" si="22"/>
        <v>17.277270000000001</v>
      </c>
      <c r="H1002" s="2">
        <f t="shared" si="19"/>
        <v>0.22000000000002728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5128.24</v>
      </c>
      <c r="D1003" s="1">
        <f>BILANCA!E25</f>
        <v>7390.79</v>
      </c>
      <c r="E1003" s="1">
        <v>0</v>
      </c>
      <c r="F1003" s="1">
        <v>0</v>
      </c>
      <c r="G1003" s="2">
        <f t="shared" si="22"/>
        <v>398.19639999999998</v>
      </c>
      <c r="H1003" s="2">
        <f t="shared" si="19"/>
        <v>0.4499999999998181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11294.62</v>
      </c>
      <c r="D1004" s="1">
        <f>BILANCA!E26</f>
        <v>11294.62</v>
      </c>
      <c r="E1004" s="1">
        <v>0</v>
      </c>
      <c r="F1004" s="1">
        <v>0</v>
      </c>
      <c r="G1004" s="2">
        <f t="shared" si="22"/>
        <v>711.56106</v>
      </c>
      <c r="H1004" s="2">
        <f t="shared" si="19"/>
        <v>0.75999999999839929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159259.19</v>
      </c>
      <c r="D1006" s="1">
        <f>BILANCA!E28</f>
        <v>178161.42</v>
      </c>
      <c r="E1006" s="1">
        <v>0</v>
      </c>
      <c r="F1006" s="1">
        <v>0</v>
      </c>
      <c r="G1006" s="2">
        <f t="shared" si="22"/>
        <v>11858.386689999999</v>
      </c>
      <c r="H1006" s="2">
        <f t="shared" si="19"/>
        <v>0.61000000001513399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89594.709999999992</v>
      </c>
      <c r="D1013" s="1">
        <f>BILANCA!E35</f>
        <v>182394.03</v>
      </c>
      <c r="E1013" s="1">
        <v>0</v>
      </c>
      <c r="F1013" s="1">
        <v>0</v>
      </c>
      <c r="G1013" s="2">
        <f t="shared" si="22"/>
        <v>13631.483099999999</v>
      </c>
      <c r="H1013" s="2">
        <f t="shared" si="19"/>
        <v>0.32000000000698492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158212.37</v>
      </c>
      <c r="D1014" s="1">
        <f>BILANCA!E36</f>
        <v>277365.06</v>
      </c>
      <c r="E1014" s="1">
        <v>0</v>
      </c>
      <c r="F1014" s="1">
        <v>0</v>
      </c>
      <c r="G1014" s="2">
        <f t="shared" si="22"/>
        <v>22101.217189999996</v>
      </c>
      <c r="H1014" s="2">
        <f t="shared" si="19"/>
        <v>0.42999999999301508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68617.66</v>
      </c>
      <c r="D1018" s="1">
        <f>BILANCA!E40</f>
        <v>94971.03</v>
      </c>
      <c r="E1018" s="1">
        <v>0</v>
      </c>
      <c r="F1018" s="1">
        <v>0</v>
      </c>
      <c r="G1018" s="2">
        <f t="shared" si="22"/>
        <v>9049.5902000000006</v>
      </c>
      <c r="H1018" s="2">
        <f t="shared" si="19"/>
        <v>0.36999999999534339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1.0000000000218279E-2</v>
      </c>
      <c r="D1023" s="1">
        <f>BILANCA!E45</f>
        <v>0</v>
      </c>
      <c r="E1023" s="1">
        <v>0</v>
      </c>
      <c r="F1023" s="1">
        <v>0</v>
      </c>
      <c r="G1023" s="2">
        <f t="shared" si="22"/>
        <v>4.0000000000873115E-4</v>
      </c>
      <c r="H1023" s="2">
        <f t="shared" si="19"/>
        <v>1.0000000000218279E-2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4078.9</v>
      </c>
      <c r="D1025" s="1">
        <f>BILANCA!E47</f>
        <v>4078.9</v>
      </c>
      <c r="E1025" s="1">
        <v>0</v>
      </c>
      <c r="F1025" s="1">
        <v>0</v>
      </c>
      <c r="G1025" s="2">
        <f t="shared" si="22"/>
        <v>513.94140000000004</v>
      </c>
      <c r="H1025" s="2">
        <f t="shared" si="19"/>
        <v>0.1999999999998181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4078.89</v>
      </c>
      <c r="D1028" s="1">
        <f>BILANCA!E50</f>
        <v>4078.9</v>
      </c>
      <c r="E1028" s="1">
        <v>0</v>
      </c>
      <c r="F1028" s="1">
        <v>0</v>
      </c>
      <c r="G1028" s="2">
        <f t="shared" si="22"/>
        <v>550.65104999999994</v>
      </c>
      <c r="H1028" s="2">
        <f t="shared" si="19"/>
        <v>0.21000000000003638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18394.03</v>
      </c>
      <c r="D1032" s="1">
        <f>BILANCA!E54</f>
        <v>18719.849999999999</v>
      </c>
      <c r="E1032" s="1">
        <v>0</v>
      </c>
      <c r="F1032" s="1">
        <v>0</v>
      </c>
      <c r="G1032" s="2">
        <f t="shared" si="22"/>
        <v>2735.85277</v>
      </c>
      <c r="H1032" s="2">
        <f t="shared" si="19"/>
        <v>0.18000000000029104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18394.03</v>
      </c>
      <c r="D1033" s="1">
        <f>BILANCA!E55</f>
        <v>18719.849999999999</v>
      </c>
      <c r="E1033" s="1">
        <v>0</v>
      </c>
      <c r="F1033" s="1">
        <v>0</v>
      </c>
      <c r="G1033" s="2">
        <f t="shared" si="22"/>
        <v>2791.6864999999998</v>
      </c>
      <c r="H1033" s="2">
        <f t="shared" si="19"/>
        <v>0.18000000000029104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414.96</v>
      </c>
      <c r="D1041" s="1">
        <f>BILANCA!E63</f>
        <v>414.96</v>
      </c>
      <c r="E1041" s="1">
        <v>0</v>
      </c>
      <c r="F1041" s="1">
        <v>0</v>
      </c>
      <c r="G1041" s="2">
        <f t="shared" si="22"/>
        <v>72.203040000000001</v>
      </c>
      <c r="H1041" s="2">
        <f t="shared" si="19"/>
        <v>8.0000000000040927E-2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414.96</v>
      </c>
      <c r="D1042" s="1">
        <f>BILANCA!E64</f>
        <v>414.96</v>
      </c>
      <c r="E1042" s="1">
        <v>0</v>
      </c>
      <c r="F1042" s="1">
        <v>0</v>
      </c>
      <c r="G1042" s="2">
        <f t="shared" si="22"/>
        <v>73.447919999999982</v>
      </c>
      <c r="H1042" s="2">
        <f t="shared" si="19"/>
        <v>8.0000000000040927E-2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263720.40999999997</v>
      </c>
      <c r="D1046" s="1">
        <f>BILANCA!E68</f>
        <v>301706.28000000003</v>
      </c>
      <c r="E1046" s="1">
        <v>0</v>
      </c>
      <c r="F1046" s="1">
        <v>0</v>
      </c>
      <c r="G1046" s="2">
        <f t="shared" si="22"/>
        <v>54629.377110000001</v>
      </c>
      <c r="H1046" s="2">
        <f t="shared" si="19"/>
        <v>0.69000000000232831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32043.279999999999</v>
      </c>
      <c r="D1047" s="1">
        <f>BILANCA!E69</f>
        <v>41582.199999999997</v>
      </c>
      <c r="E1047" s="1">
        <v>0</v>
      </c>
      <c r="F1047" s="1">
        <v>0</v>
      </c>
      <c r="G1047" s="2">
        <f t="shared" si="22"/>
        <v>7373.2915200000007</v>
      </c>
      <c r="H1047" s="2">
        <f t="shared" si="19"/>
        <v>0.47999999999592546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31140.18</v>
      </c>
      <c r="D1048" s="1">
        <f>BILANCA!E70</f>
        <v>40968.67</v>
      </c>
      <c r="E1048" s="1">
        <v>0</v>
      </c>
      <c r="F1048" s="1">
        <v>0</v>
      </c>
      <c r="G1048" s="2">
        <f t="shared" si="22"/>
        <v>7350.0388000000003</v>
      </c>
      <c r="H1048" s="2">
        <f t="shared" si="19"/>
        <v>0.51000000000203727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31140.18</v>
      </c>
      <c r="D1050" s="1">
        <f>BILANCA!E72</f>
        <v>40968.67</v>
      </c>
      <c r="E1050" s="1">
        <v>0</v>
      </c>
      <c r="F1050" s="1">
        <v>0</v>
      </c>
      <c r="G1050" s="2">
        <f t="shared" si="22"/>
        <v>7576.1938399999999</v>
      </c>
      <c r="H1050" s="2">
        <f t="shared" si="19"/>
        <v>0.51000000000203727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903.1</v>
      </c>
      <c r="D1054" s="1">
        <f>BILANCA!E76</f>
        <v>613.53</v>
      </c>
      <c r="E1054" s="1">
        <v>0</v>
      </c>
      <c r="F1054" s="1">
        <v>0</v>
      </c>
      <c r="G1054" s="2">
        <f t="shared" si="22"/>
        <v>151.24135999999999</v>
      </c>
      <c r="H1054" s="2">
        <f t="shared" si="19"/>
        <v>0.57000000000005002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113551.65</v>
      </c>
      <c r="D1056" s="1">
        <f>BILANCA!E78</f>
        <v>113609.33</v>
      </c>
      <c r="E1056" s="1">
        <v>0</v>
      </c>
      <c r="F1056" s="1">
        <v>0</v>
      </c>
      <c r="G1056" s="2">
        <f t="shared" si="22"/>
        <v>24876.232629999999</v>
      </c>
      <c r="H1056" s="2">
        <f t="shared" si="19"/>
        <v>0.680000000007567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113551.65</v>
      </c>
      <c r="D1064" s="1">
        <f>BILANCA!E86</f>
        <v>113609.33</v>
      </c>
      <c r="E1064" s="1">
        <v>0</v>
      </c>
      <c r="F1064" s="1">
        <v>0</v>
      </c>
      <c r="G1064" s="2">
        <f t="shared" si="22"/>
        <v>27602.395110000001</v>
      </c>
      <c r="H1064" s="2">
        <f t="shared" si="19"/>
        <v>0.680000000007567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118125.48</v>
      </c>
      <c r="D1148" s="1">
        <f>BILANCA!E170</f>
        <v>146514.75</v>
      </c>
      <c r="E1148" s="1">
        <v>0</v>
      </c>
      <c r="F1148" s="1">
        <v>0</v>
      </c>
      <c r="G1148" s="2">
        <f t="shared" si="22"/>
        <v>67840.5717</v>
      </c>
      <c r="H1148" s="2">
        <f t="shared" si="23"/>
        <v>0.72999999999592546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118125.48</v>
      </c>
      <c r="D1151" s="1">
        <f>BILANCA!E173</f>
        <v>146514.75</v>
      </c>
      <c r="E1151" s="1">
        <v>0</v>
      </c>
      <c r="F1151" s="1">
        <v>0</v>
      </c>
      <c r="G1151" s="2">
        <f t="shared" si="22"/>
        <v>69074.036640000006</v>
      </c>
      <c r="H1151" s="2">
        <f t="shared" si="23"/>
        <v>0.72999999999592546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816923.6</v>
      </c>
      <c r="D1152" s="1">
        <f>BILANCA!E175</f>
        <v>967941.58000000007</v>
      </c>
      <c r="E1152" s="1">
        <v>0</v>
      </c>
      <c r="F1152" s="1">
        <v>0</v>
      </c>
      <c r="G1152" s="2">
        <f t="shared" si="22"/>
        <v>465224.34244000004</v>
      </c>
      <c r="H1152" s="2">
        <f t="shared" si="23"/>
        <v>0.81999999994877726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231831.04000000001</v>
      </c>
      <c r="D1153" s="1">
        <f>BILANCA!E176</f>
        <v>315452.78000000003</v>
      </c>
      <c r="E1153" s="1">
        <v>0</v>
      </c>
      <c r="F1153" s="1">
        <v>0</v>
      </c>
      <c r="G1153" s="2">
        <f t="shared" si="22"/>
        <v>146665.22200000001</v>
      </c>
      <c r="H1153" s="2">
        <f t="shared" si="23"/>
        <v>0.2599999999802094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231831.04000000001</v>
      </c>
      <c r="D1154" s="1">
        <f>BILANCA!E177</f>
        <v>315452.78000000003</v>
      </c>
      <c r="E1154" s="1">
        <v>0</v>
      </c>
      <c r="F1154" s="1">
        <v>0</v>
      </c>
      <c r="G1154" s="2">
        <f t="shared" si="22"/>
        <v>147527.95860000001</v>
      </c>
      <c r="H1154" s="2">
        <f t="shared" si="23"/>
        <v>0.2599999999802094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118125.48</v>
      </c>
      <c r="D1155" s="1">
        <f>BILANCA!E178</f>
        <v>146514.75</v>
      </c>
      <c r="E1155" s="1">
        <v>0</v>
      </c>
      <c r="F1155" s="1">
        <v>0</v>
      </c>
      <c r="G1155" s="2">
        <f t="shared" si="22"/>
        <v>70718.656559999989</v>
      </c>
      <c r="H1155" s="2">
        <f t="shared" si="23"/>
        <v>0.72999999999592546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5059.0200000000004</v>
      </c>
      <c r="D1156" s="1">
        <f>BILANCA!E179</f>
        <v>55212.35</v>
      </c>
      <c r="E1156" s="1">
        <v>0</v>
      </c>
      <c r="F1156" s="1">
        <v>0</v>
      </c>
      <c r="G1156" s="2">
        <f t="shared" si="22"/>
        <v>19978.683559999998</v>
      </c>
      <c r="H1156" s="2">
        <f t="shared" si="23"/>
        <v>0.36999999999898137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114.46</v>
      </c>
      <c r="D1157" s="1">
        <f>BILANCA!E180</f>
        <v>116.35</v>
      </c>
      <c r="E1157" s="1">
        <v>0</v>
      </c>
      <c r="F1157" s="1">
        <v>0</v>
      </c>
      <c r="G1157" s="2">
        <f t="shared" si="22"/>
        <v>60.405839999999998</v>
      </c>
      <c r="H1157" s="2">
        <f t="shared" si="23"/>
        <v>0.80999999999998806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114.46</v>
      </c>
      <c r="D1160" s="1">
        <f>BILANCA!E183</f>
        <v>116.35</v>
      </c>
      <c r="E1160" s="1">
        <v>0</v>
      </c>
      <c r="F1160" s="1">
        <v>0</v>
      </c>
      <c r="G1160" s="2">
        <f t="shared" si="22"/>
        <v>61.447319999999998</v>
      </c>
      <c r="H1160" s="2">
        <f t="shared" si="23"/>
        <v>0.80999999999998806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108532.08</v>
      </c>
      <c r="D1165" s="1">
        <f>BILANCA!E188</f>
        <v>113609.33</v>
      </c>
      <c r="E1165" s="1">
        <v>0</v>
      </c>
      <c r="F1165" s="1">
        <v>0</v>
      </c>
      <c r="G1165" s="2">
        <f t="shared" si="22"/>
        <v>61106.634680000003</v>
      </c>
      <c r="H1165" s="2">
        <f t="shared" si="23"/>
        <v>0.41000000000349246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585092.55999999994</v>
      </c>
      <c r="D1214" s="1">
        <f>BILANCA!E237</f>
        <v>652488.80000000005</v>
      </c>
      <c r="E1214" s="1">
        <v>0</v>
      </c>
      <c r="F1214" s="1">
        <v>0</v>
      </c>
      <c r="G1214" s="2">
        <f t="shared" si="22"/>
        <v>436606.20696000004</v>
      </c>
      <c r="H1214" s="2">
        <f t="shared" si="23"/>
        <v>0.64000000001396984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553203.18999999994</v>
      </c>
      <c r="D1215" s="1">
        <f>BILANCA!E238</f>
        <v>666235.30000000005</v>
      </c>
      <c r="E1215" s="1">
        <v>0</v>
      </c>
      <c r="F1215" s="1">
        <v>0</v>
      </c>
      <c r="G1215" s="2">
        <f t="shared" si="22"/>
        <v>437476.31928</v>
      </c>
      <c r="H1215" s="2">
        <f t="shared" si="23"/>
        <v>0.48999999999068677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553203.18999999994</v>
      </c>
      <c r="D1216" s="1">
        <f>BILANCA!E239</f>
        <v>666235.30000000005</v>
      </c>
      <c r="E1216" s="1">
        <v>0</v>
      </c>
      <c r="F1216" s="1">
        <v>0</v>
      </c>
      <c r="G1216" s="2">
        <f t="shared" si="22"/>
        <v>439361.99307000003</v>
      </c>
      <c r="H1216" s="2">
        <f t="shared" si="23"/>
        <v>0.48999999999068677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523061.23</v>
      </c>
      <c r="D1217" s="1">
        <f>BILANCA!E240</f>
        <v>634809.31000000006</v>
      </c>
      <c r="E1217" s="1">
        <v>0</v>
      </c>
      <c r="F1217" s="1">
        <v>0</v>
      </c>
      <c r="G1217" s="2">
        <f t="shared" si="22"/>
        <v>419487.08490000007</v>
      </c>
      <c r="H1217" s="2">
        <f t="shared" si="23"/>
        <v>0.5400000000372529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30141.96</v>
      </c>
      <c r="D1218" s="1">
        <f>BILANCA!E241</f>
        <v>31425.99</v>
      </c>
      <c r="E1218" s="1">
        <v>0</v>
      </c>
      <c r="F1218" s="1">
        <v>0</v>
      </c>
      <c r="G1218" s="2">
        <f t="shared" si="22"/>
        <v>21853.5759</v>
      </c>
      <c r="H1218" s="2">
        <f t="shared" si="23"/>
        <v>4.9999999999272404E-2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31889.370000000003</v>
      </c>
      <c r="D1222" s="1">
        <f>BILANCA!E245</f>
        <v>-13746.5</v>
      </c>
      <c r="E1222" s="1">
        <v>0</v>
      </c>
      <c r="F1222" s="1">
        <v>0</v>
      </c>
      <c r="G1222" s="2">
        <f t="shared" si="22"/>
        <v>1050.7324300000009</v>
      </c>
      <c r="H1222" s="2">
        <f t="shared" si="23"/>
        <v>0.87000000000261934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39695.370000000003</v>
      </c>
      <c r="D1223" s="1">
        <f>BILANCA!E246</f>
        <v>0</v>
      </c>
      <c r="E1223" s="1">
        <v>0</v>
      </c>
      <c r="F1223" s="1">
        <v>0</v>
      </c>
      <c r="G1223" s="2">
        <f t="shared" si="22"/>
        <v>9526.8888000000006</v>
      </c>
      <c r="H1223" s="2">
        <f t="shared" si="23"/>
        <v>0.37000000000261934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39695.370000000003</v>
      </c>
      <c r="D1224" s="1">
        <f>BILANCA!E247</f>
        <v>0</v>
      </c>
      <c r="E1224" s="1">
        <v>0</v>
      </c>
      <c r="F1224" s="1">
        <v>0</v>
      </c>
      <c r="G1224" s="2">
        <f t="shared" si="22"/>
        <v>9566.5841700000001</v>
      </c>
      <c r="H1224" s="2">
        <f t="shared" si="23"/>
        <v>0.37000000000261934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7806</v>
      </c>
      <c r="D1227" s="1">
        <f>BILANCA!E250</f>
        <v>13746.5</v>
      </c>
      <c r="E1227" s="1">
        <v>0</v>
      </c>
      <c r="F1227" s="1">
        <v>0</v>
      </c>
      <c r="G1227" s="2">
        <f t="shared" si="22"/>
        <v>8612.9560000000001</v>
      </c>
      <c r="H1227" s="2">
        <f t="shared" si="23"/>
        <v>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13161.73</v>
      </c>
      <c r="E1228" s="1">
        <v>0</v>
      </c>
      <c r="F1228" s="1">
        <v>0</v>
      </c>
      <c r="G1228" s="2">
        <f t="shared" si="22"/>
        <v>6449.2476999999999</v>
      </c>
      <c r="H1228" s="2">
        <f t="shared" si="23"/>
        <v>0.27000000000043656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7806</v>
      </c>
      <c r="D1229" s="1">
        <f>BILANCA!E252</f>
        <v>584.77</v>
      </c>
      <c r="E1229" s="1">
        <v>0</v>
      </c>
      <c r="F1229" s="1">
        <v>0</v>
      </c>
      <c r="G1229" s="2">
        <f t="shared" si="22"/>
        <v>2207.9828400000001</v>
      </c>
      <c r="H1229" s="2">
        <f t="shared" si="23"/>
        <v>0.23000000000001819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53012.32</v>
      </c>
      <c r="D1236" s="1">
        <f>BILANCA!E259</f>
        <v>0</v>
      </c>
      <c r="E1236" s="1">
        <v>0</v>
      </c>
      <c r="F1236" s="1">
        <v>0</v>
      </c>
      <c r="G1236" s="2">
        <f t="shared" si="22"/>
        <v>13412.116959999999</v>
      </c>
      <c r="H1236" s="2">
        <f t="shared" si="23"/>
        <v>0.31999999999970896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53012.32</v>
      </c>
      <c r="D1237" s="1">
        <f>BILANCA!E260</f>
        <v>0</v>
      </c>
      <c r="E1237" s="1">
        <v>0</v>
      </c>
      <c r="F1237" s="1">
        <v>0</v>
      </c>
      <c r="G1237" s="2">
        <f t="shared" si="22"/>
        <v>13465.129280000001</v>
      </c>
      <c r="H1237" s="2">
        <f t="shared" si="23"/>
        <v>0.31999999999970896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108341.82</v>
      </c>
      <c r="D1244" s="1">
        <f>BILANCA!E268</f>
        <v>113551.5</v>
      </c>
      <c r="E1244" s="1">
        <v>0</v>
      </c>
      <c r="F1244" s="1">
        <v>0</v>
      </c>
      <c r="G1244" s="2">
        <f t="shared" si="24"/>
        <v>87551.098020000005</v>
      </c>
      <c r="H1244" s="2">
        <f t="shared" si="23"/>
        <v>0.67999999999301508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5019.57</v>
      </c>
      <c r="D1245" s="1">
        <f>BILANCA!E269</f>
        <v>0</v>
      </c>
      <c r="E1245" s="1">
        <v>0</v>
      </c>
      <c r="F1245" s="1">
        <v>0</v>
      </c>
      <c r="G1245" s="2">
        <f t="shared" si="24"/>
        <v>1315.12734</v>
      </c>
      <c r="H1245" s="2">
        <f t="shared" si="23"/>
        <v>0.43000000000029104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190.26</v>
      </c>
      <c r="D1249" s="1">
        <f>BILANCA!E273</f>
        <v>57.83</v>
      </c>
      <c r="E1249" s="1">
        <v>0</v>
      </c>
      <c r="F1249" s="1">
        <v>0</v>
      </c>
      <c r="G1249" s="2">
        <f t="shared" si="24"/>
        <v>81.374719999999996</v>
      </c>
      <c r="H1249" s="2">
        <f t="shared" si="23"/>
        <v>0.42999999999999261</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231831.04000000001</v>
      </c>
      <c r="D1264" s="1">
        <f>BILANCA!E288</f>
        <v>315452.78000000003</v>
      </c>
      <c r="E1264" s="1">
        <v>0</v>
      </c>
      <c r="F1264" s="1">
        <v>0</v>
      </c>
      <c r="G1264" s="2">
        <f t="shared" si="24"/>
        <v>242428.98460000003</v>
      </c>
      <c r="H1264" s="2">
        <f t="shared" si="23"/>
        <v>0.2599999999802094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108532.08</v>
      </c>
      <c r="D1278" s="1">
        <f>BILANCA!E302</f>
        <v>113609.33</v>
      </c>
      <c r="E1278" s="1">
        <v>0</v>
      </c>
      <c r="F1278" s="1">
        <v>0</v>
      </c>
      <c r="G1278" s="2">
        <f t="shared" si="24"/>
        <v>99046.468299999993</v>
      </c>
      <c r="H1278" s="2">
        <f t="shared" si="23"/>
        <v>0.41000000000349246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1560464.3</v>
      </c>
      <c r="D1408" s="1">
        <f>'RAS-funkcijski'!E114</f>
        <v>2078536.24</v>
      </c>
      <c r="E1408" s="1">
        <v>0</v>
      </c>
      <c r="F1408" s="1">
        <v>0</v>
      </c>
      <c r="G1408" s="2">
        <f t="shared" si="24"/>
        <v>628929.04579999996</v>
      </c>
      <c r="H1408" s="2">
        <f t="shared" si="27"/>
        <v>0.5400000000372529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1560464.3</v>
      </c>
      <c r="D1412" s="1">
        <f>'RAS-funkcijski'!E118</f>
        <v>2078536.24</v>
      </c>
      <c r="E1412" s="1">
        <v>0</v>
      </c>
      <c r="F1412" s="1">
        <v>0</v>
      </c>
      <c r="G1412" s="2">
        <f t="shared" si="24"/>
        <v>651799.19292000006</v>
      </c>
      <c r="H1412" s="2">
        <f t="shared" si="27"/>
        <v>0.5400000000372529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1560464.3</v>
      </c>
      <c r="D1414" s="1">
        <f>'RAS-funkcijski'!E120</f>
        <v>2078536.24</v>
      </c>
      <c r="E1414" s="1">
        <v>0</v>
      </c>
      <c r="F1414" s="1">
        <v>0</v>
      </c>
      <c r="G1414" s="2">
        <f t="shared" si="24"/>
        <v>663234.26647999999</v>
      </c>
      <c r="H1414" s="2">
        <f t="shared" si="27"/>
        <v>0.5400000000372529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1560464.3</v>
      </c>
      <c r="D1435" s="13">
        <f>'RAS-funkcijski'!E141</f>
        <v>2078536.24</v>
      </c>
      <c r="E1435" s="13">
        <v>0</v>
      </c>
      <c r="F1435" s="13">
        <v>0</v>
      </c>
      <c r="G1435" s="14">
        <f t="shared" si="24"/>
        <v>783302.53886000009</v>
      </c>
      <c r="H1435" s="14">
        <f t="shared" si="27"/>
        <v>0.5400000000372529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41302.559999999998</v>
      </c>
      <c r="D1436" s="6">
        <f>'P-VRIO'!E5</f>
        <v>0</v>
      </c>
      <c r="E1436" s="6">
        <v>0</v>
      </c>
      <c r="F1436" s="6">
        <v>0</v>
      </c>
      <c r="G1436" s="7">
        <f t="shared" si="24"/>
        <v>41.30256</v>
      </c>
      <c r="H1436" s="7">
        <f t="shared" si="27"/>
        <v>0.44000000000232831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41302.559999999998</v>
      </c>
      <c r="D1453" s="1">
        <f>'P-VRIO'!E22</f>
        <v>0</v>
      </c>
      <c r="E1453" s="1">
        <v>0</v>
      </c>
      <c r="F1453" s="1">
        <v>0</v>
      </c>
      <c r="G1453" s="2">
        <f t="shared" si="24"/>
        <v>743.44607999999994</v>
      </c>
      <c r="H1453" s="2">
        <f t="shared" si="27"/>
        <v>0.44000000000232831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41302.559999999998</v>
      </c>
      <c r="D1454" s="1">
        <f>'P-VRIO'!E23</f>
        <v>0</v>
      </c>
      <c r="E1454" s="1">
        <v>0</v>
      </c>
      <c r="F1454" s="1">
        <v>0</v>
      </c>
      <c r="G1454" s="2">
        <f t="shared" si="24"/>
        <v>784.74863999999991</v>
      </c>
      <c r="H1454" s="2">
        <f t="shared" si="27"/>
        <v>0.44000000000232831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41302.559999999998</v>
      </c>
      <c r="D1456" s="1">
        <f>'P-VRIO'!E25</f>
        <v>0</v>
      </c>
      <c r="E1456" s="1">
        <v>0</v>
      </c>
      <c r="F1456" s="1">
        <v>0</v>
      </c>
      <c r="G1456" s="2">
        <f t="shared" si="24"/>
        <v>867.35375999999997</v>
      </c>
      <c r="H1456" s="2">
        <f t="shared" si="27"/>
        <v>0.44000000000232831</v>
      </c>
      <c r="I1456" s="10">
        <f t="shared" si="30"/>
        <v>381.63565440201944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231831.04000000001</v>
      </c>
      <c r="D1480" s="6"/>
      <c r="E1480" s="6">
        <v>0</v>
      </c>
      <c r="F1480" s="6">
        <v>0</v>
      </c>
      <c r="G1480" s="7">
        <f t="shared" ref="G1480:G1580" si="34">B1480/1000*C1480</f>
        <v>231.83104</v>
      </c>
      <c r="H1480" s="7">
        <f t="shared" ref="H1480:H1580" si="35">ABS(C1480-ROUND(C1480,0))</f>
        <v>4.0000000008149073E-2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2086327.96</v>
      </c>
      <c r="D1481" s="1">
        <v>0</v>
      </c>
      <c r="E1481" s="1">
        <v>0</v>
      </c>
      <c r="F1481" s="1">
        <v>0</v>
      </c>
      <c r="G1481" s="2">
        <f t="shared" si="34"/>
        <v>4172.6559200000002</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7733.89</v>
      </c>
      <c r="D1482" s="1">
        <v>0</v>
      </c>
      <c r="E1482" s="1">
        <v>0</v>
      </c>
      <c r="F1482" s="1">
        <v>0</v>
      </c>
      <c r="G1482" s="2">
        <f t="shared" si="34"/>
        <v>23.20167</v>
      </c>
      <c r="H1482" s="2">
        <f t="shared" si="35"/>
        <v>0.10999999999967258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1951582.84</v>
      </c>
      <c r="D1483" s="1">
        <v>0</v>
      </c>
      <c r="E1483" s="1">
        <v>0</v>
      </c>
      <c r="F1483" s="1">
        <v>0</v>
      </c>
      <c r="G1483" s="2">
        <f t="shared" si="34"/>
        <v>7806.3313600000001</v>
      </c>
      <c r="H1483" s="2">
        <f t="shared" si="35"/>
        <v>0.15999999991618097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1732192.05</v>
      </c>
      <c r="D1484" s="1">
        <v>0</v>
      </c>
      <c r="E1484" s="1">
        <v>0</v>
      </c>
      <c r="F1484" s="1">
        <v>0</v>
      </c>
      <c r="G1484" s="2">
        <f t="shared" si="34"/>
        <v>8660.9602500000001</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216516.71</v>
      </c>
      <c r="D1485" s="1">
        <v>0</v>
      </c>
      <c r="E1485" s="1">
        <v>0</v>
      </c>
      <c r="F1485" s="1">
        <v>0</v>
      </c>
      <c r="G1485" s="2">
        <f t="shared" si="34"/>
        <v>1299.1002599999999</v>
      </c>
      <c r="H1485" s="2">
        <f t="shared" si="35"/>
        <v>0.29000000000814907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2816.25</v>
      </c>
      <c r="D1486" s="1">
        <v>0</v>
      </c>
      <c r="E1486" s="1">
        <v>0</v>
      </c>
      <c r="F1486" s="1">
        <v>0</v>
      </c>
      <c r="G1486" s="2">
        <f t="shared" si="34"/>
        <v>19.713750000000001</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57.83</v>
      </c>
      <c r="D1491" s="1">
        <v>0</v>
      </c>
      <c r="E1491" s="1">
        <v>0</v>
      </c>
      <c r="F1491" s="1">
        <v>0</v>
      </c>
      <c r="G1491" s="2">
        <f t="shared" si="34"/>
        <v>0.69396000000000002</v>
      </c>
      <c r="H1491" s="2">
        <f t="shared" si="35"/>
        <v>0.17000000000000171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127011.23</v>
      </c>
      <c r="D1492" s="1">
        <v>0</v>
      </c>
      <c r="E1492" s="1">
        <v>0</v>
      </c>
      <c r="F1492" s="1">
        <v>0</v>
      </c>
      <c r="G1492" s="2">
        <f t="shared" si="34"/>
        <v>1651.14599</v>
      </c>
      <c r="H1492" s="2">
        <f t="shared" si="35"/>
        <v>0.22999999999592546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2002706.2199999997</v>
      </c>
      <c r="D1499" s="1">
        <v>0</v>
      </c>
      <c r="E1499" s="1">
        <v>0</v>
      </c>
      <c r="F1499" s="1">
        <v>0</v>
      </c>
      <c r="G1499" s="2">
        <f t="shared" si="34"/>
        <v>40054.124399999993</v>
      </c>
      <c r="H1499" s="2">
        <f t="shared" si="35"/>
        <v>0.21999999973922968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2524.21</v>
      </c>
      <c r="D1500" s="1">
        <v>0</v>
      </c>
      <c r="E1500" s="1">
        <v>0</v>
      </c>
      <c r="F1500" s="1">
        <v>0</v>
      </c>
      <c r="G1500" s="2">
        <f t="shared" si="34"/>
        <v>53.008410000000005</v>
      </c>
      <c r="H1500" s="2">
        <f t="shared" si="35"/>
        <v>0.21000000000003638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1873170.7799999998</v>
      </c>
      <c r="D1501" s="1">
        <v>0</v>
      </c>
      <c r="E1501" s="1">
        <v>0</v>
      </c>
      <c r="F1501" s="1">
        <v>0</v>
      </c>
      <c r="G1501" s="2">
        <f t="shared" si="34"/>
        <v>41209.757159999994</v>
      </c>
      <c r="H1501" s="2">
        <f t="shared" si="35"/>
        <v>0.22000000020489097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1709166.52</v>
      </c>
      <c r="D1502" s="1">
        <v>0</v>
      </c>
      <c r="E1502" s="1">
        <v>0</v>
      </c>
      <c r="F1502" s="1">
        <v>0</v>
      </c>
      <c r="G1502" s="2">
        <f t="shared" si="34"/>
        <v>39310.829960000003</v>
      </c>
      <c r="H1502" s="2">
        <f t="shared" si="35"/>
        <v>0.47999999998137355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161304.35999999999</v>
      </c>
      <c r="D1503" s="1">
        <v>0</v>
      </c>
      <c r="E1503" s="1">
        <v>0</v>
      </c>
      <c r="F1503" s="1">
        <v>0</v>
      </c>
      <c r="G1503" s="2">
        <f t="shared" si="34"/>
        <v>3871.3046399999998</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2699.9</v>
      </c>
      <c r="D1504" s="1">
        <v>0</v>
      </c>
      <c r="E1504" s="1">
        <v>0</v>
      </c>
      <c r="F1504" s="1">
        <v>0</v>
      </c>
      <c r="G1504" s="2">
        <f t="shared" si="34"/>
        <v>67.497500000000002</v>
      </c>
      <c r="H1504" s="2">
        <f t="shared" si="35"/>
        <v>9.9999999999909051E-2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127011.23</v>
      </c>
      <c r="D1510" s="1">
        <v>0</v>
      </c>
      <c r="E1510" s="1">
        <v>0</v>
      </c>
      <c r="F1510" s="1">
        <v>0</v>
      </c>
      <c r="G1510" s="2">
        <f t="shared" si="34"/>
        <v>3937.3481299999999</v>
      </c>
      <c r="H1510" s="2">
        <f t="shared" si="35"/>
        <v>0.22999999999592546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315452.78000000026</v>
      </c>
      <c r="D1517" s="1">
        <v>0</v>
      </c>
      <c r="E1517" s="1">
        <v>0</v>
      </c>
      <c r="F1517" s="1">
        <v>0</v>
      </c>
      <c r="G1517" s="2">
        <f t="shared" si="34"/>
        <v>11987.205640000009</v>
      </c>
      <c r="H1517" s="2">
        <f t="shared" si="35"/>
        <v>0.21999999973922968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315452.78000000003</v>
      </c>
      <c r="D1576" s="1">
        <v>0</v>
      </c>
      <c r="E1576" s="1">
        <v>0</v>
      </c>
      <c r="F1576" s="1">
        <v>0</v>
      </c>
      <c r="G1576" s="2">
        <f t="shared" si="34"/>
        <v>30598.919660000003</v>
      </c>
      <c r="H1576" s="2">
        <f t="shared" si="35"/>
        <v>0.21999999997206032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113609.33</v>
      </c>
      <c r="D1577" s="1">
        <v>0</v>
      </c>
      <c r="E1577" s="1">
        <v>0</v>
      </c>
      <c r="F1577" s="1">
        <v>0</v>
      </c>
      <c r="G1577" s="2">
        <f t="shared" si="34"/>
        <v>11133.71434</v>
      </c>
      <c r="H1577" s="2">
        <f t="shared" si="35"/>
        <v>0.33000000000174623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201843.45</v>
      </c>
      <c r="D1578" s="1">
        <v>0</v>
      </c>
      <c r="E1578" s="1">
        <v>0</v>
      </c>
      <c r="F1578" s="1">
        <v>0</v>
      </c>
      <c r="G1578" s="2">
        <f t="shared" si="34"/>
        <v>19982.501550000001</v>
      </c>
      <c r="H1578" s="2">
        <f t="shared" si="35"/>
        <v>0.45000000001164153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16939</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1562765.89</v>
      </c>
      <c r="I16" s="170">
        <f>'PR-RAS'!E6</f>
        <v>2032900.3699999999</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1497413.56</v>
      </c>
      <c r="I17" s="170">
        <f>'PR-RAS'!E151</f>
        <v>1951525.0099999998</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31889.36999999985</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13746.49999999988</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553203.18999999983</v>
      </c>
      <c r="I20" s="173">
        <f>BILANCA!E7</f>
        <v>666235.29999999993</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263720.40999999997</v>
      </c>
      <c r="I21" s="175">
        <f>BILANCA!E68</f>
        <v>301706.28000000003</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231831.04000000001</v>
      </c>
      <c r="I22" s="175">
        <f>BILANCA!E176</f>
        <v>315452.78000000003</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585092.55999999994</v>
      </c>
      <c r="I23" s="177">
        <f>BILANCA!E237</f>
        <v>652488.80000000005</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1560464.3</v>
      </c>
      <c r="I27" s="175">
        <f>'RAS-funkcijski'!E114</f>
        <v>2078536.24</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1560464.3</v>
      </c>
      <c r="I28" s="179">
        <f>'RAS-funkcijski'!E141</f>
        <v>2078536.24</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41302.559999999998</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41302.559999999998</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231831.04000000001</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315452.78000000026</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315452.78000000003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00" zoomScaleNormal="100" workbookViewId="0">
      <selection activeCell="E646" sqref="E64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1562765.89</v>
      </c>
      <c r="E6" s="51">
        <f>E7+E44+E50+E82+E106+E124+E133+E139</f>
        <v>2032900.3699999999</v>
      </c>
      <c r="F6" s="52">
        <f t="shared" ref="F6:F131" si="0">IF(D6&lt;&gt;0,IF(E6/D6&gt;=100,"&gt;&gt;100",E6/D6*100),"-")</f>
        <v>130.08348742497827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1346051.16</v>
      </c>
      <c r="E50" s="51">
        <f>E51+E54+E59+E62+E65+E68+E71+E74+E77</f>
        <v>1744818.8499999999</v>
      </c>
      <c r="F50" s="52">
        <f t="shared" si="0"/>
        <v>129.62500251476325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1335464.75</v>
      </c>
      <c r="E68" s="51">
        <f t="shared" si="15"/>
        <v>1741762.43</v>
      </c>
      <c r="F68" s="52">
        <f t="shared" si="0"/>
        <v>130.42369182713358</v>
      </c>
    </row>
    <row r="69" spans="1:6" ht="12.75" customHeight="1" x14ac:dyDescent="0.2">
      <c r="A69" s="53" t="s">
        <v>184</v>
      </c>
      <c r="B69" s="85" t="s">
        <v>185</v>
      </c>
      <c r="C69" s="50" t="s">
        <v>184</v>
      </c>
      <c r="D69" s="242">
        <v>1334801.75</v>
      </c>
      <c r="E69" s="242">
        <v>1741099.43</v>
      </c>
      <c r="F69" s="52">
        <f t="shared" si="0"/>
        <v>130.43880336536867</v>
      </c>
    </row>
    <row r="70" spans="1:6" ht="12" x14ac:dyDescent="0.2">
      <c r="A70" s="53" t="s">
        <v>186</v>
      </c>
      <c r="B70" s="85" t="s">
        <v>187</v>
      </c>
      <c r="C70" s="50" t="s">
        <v>186</v>
      </c>
      <c r="D70" s="242">
        <v>663</v>
      </c>
      <c r="E70" s="242">
        <v>663</v>
      </c>
      <c r="F70" s="52">
        <f t="shared" si="0"/>
        <v>100</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7902</v>
      </c>
      <c r="E74" s="51">
        <f t="shared" si="17"/>
        <v>0</v>
      </c>
      <c r="F74" s="52">
        <f t="shared" si="0"/>
        <v>0</v>
      </c>
    </row>
    <row r="75" spans="1:6" ht="12.75" customHeight="1" x14ac:dyDescent="0.2">
      <c r="A75" s="53" t="s">
        <v>196</v>
      </c>
      <c r="B75" s="85" t="s">
        <v>197</v>
      </c>
      <c r="C75" s="50" t="s">
        <v>196</v>
      </c>
      <c r="D75" s="242">
        <v>7902</v>
      </c>
      <c r="E75" s="242">
        <v>0</v>
      </c>
      <c r="F75" s="52">
        <f t="shared" si="0"/>
        <v>0</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2684.41</v>
      </c>
      <c r="E77" s="51">
        <f t="shared" si="18"/>
        <v>3056.42</v>
      </c>
      <c r="F77" s="52">
        <f t="shared" si="0"/>
        <v>113.85816622647063</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2684.41</v>
      </c>
      <c r="E80" s="242">
        <v>3056.42</v>
      </c>
      <c r="F80" s="52">
        <f t="shared" si="0"/>
        <v>113.85816622647063</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0.17</v>
      </c>
      <c r="E82" s="51">
        <f t="shared" si="19"/>
        <v>0.01</v>
      </c>
      <c r="F82" s="52">
        <f t="shared" si="0"/>
        <v>5.8823529411764701</v>
      </c>
    </row>
    <row r="83" spans="1:6" ht="12.75" customHeight="1" x14ac:dyDescent="0.2">
      <c r="A83" s="53">
        <v>641</v>
      </c>
      <c r="B83" s="85" t="s">
        <v>212</v>
      </c>
      <c r="C83" s="50" t="s">
        <v>213</v>
      </c>
      <c r="D83" s="51">
        <f t="shared" ref="D83:E83" si="20">SUM(D84:D90)</f>
        <v>0.17</v>
      </c>
      <c r="E83" s="51">
        <f t="shared" si="20"/>
        <v>0.01</v>
      </c>
      <c r="F83" s="52">
        <f t="shared" si="0"/>
        <v>5.8823529411764701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0.17</v>
      </c>
      <c r="E85" s="242">
        <v>0.01</v>
      </c>
      <c r="F85" s="52">
        <f t="shared" si="0"/>
        <v>5.8823529411764701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6219.07</v>
      </c>
      <c r="E106" s="51">
        <f t="shared" si="23"/>
        <v>7969.02</v>
      </c>
      <c r="F106" s="52">
        <f t="shared" si="0"/>
        <v>128.13845156912532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6219.07</v>
      </c>
      <c r="E112" s="51">
        <f t="shared" si="25"/>
        <v>7969.02</v>
      </c>
      <c r="F112" s="52">
        <f t="shared" si="0"/>
        <v>128.13845156912532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6219.07</v>
      </c>
      <c r="E117" s="242">
        <v>7969.02</v>
      </c>
      <c r="F117" s="52">
        <f t="shared" si="0"/>
        <v>128.13845156912532</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23277.02</v>
      </c>
      <c r="E124" s="51">
        <f t="shared" si="27"/>
        <v>24522.35</v>
      </c>
      <c r="F124" s="52">
        <f t="shared" si="0"/>
        <v>105.35004051205867</v>
      </c>
    </row>
    <row r="125" spans="1:6" ht="12.75" customHeight="1" x14ac:dyDescent="0.2">
      <c r="A125" s="53">
        <v>661</v>
      </c>
      <c r="B125" s="86" t="s">
        <v>296</v>
      </c>
      <c r="C125" s="50" t="s">
        <v>297</v>
      </c>
      <c r="D125" s="51">
        <f t="shared" ref="D125:E125" si="28">SUM(D126:D127)</f>
        <v>23152.02</v>
      </c>
      <c r="E125" s="51">
        <f t="shared" si="28"/>
        <v>19245.009999999998</v>
      </c>
      <c r="F125" s="52">
        <f t="shared" si="0"/>
        <v>83.124539457032256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23152.02</v>
      </c>
      <c r="E127" s="242">
        <v>19245.009999999998</v>
      </c>
      <c r="F127" s="52">
        <f t="shared" si="0"/>
        <v>83.124539457032256</v>
      </c>
    </row>
    <row r="128" spans="1:6" ht="22.8" x14ac:dyDescent="0.2">
      <c r="A128" s="53">
        <v>663</v>
      </c>
      <c r="B128" s="231" t="s">
        <v>302</v>
      </c>
      <c r="C128" s="50" t="s">
        <v>303</v>
      </c>
      <c r="D128" s="51">
        <f t="shared" ref="D128:E128" si="29">SUM(D129:D132)</f>
        <v>125</v>
      </c>
      <c r="E128" s="51">
        <f t="shared" si="29"/>
        <v>5277.34</v>
      </c>
      <c r="F128" s="52">
        <f t="shared" si="0"/>
        <v>4221.8720000000003</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125</v>
      </c>
      <c r="E130" s="242">
        <v>5277.34</v>
      </c>
      <c r="F130" s="52">
        <f t="shared" si="0"/>
        <v>4221.8720000000003</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187218.47</v>
      </c>
      <c r="E133" s="51">
        <f t="shared" si="30"/>
        <v>255590.13999999998</v>
      </c>
      <c r="F133" s="52">
        <f t="shared" ref="F133:F223" si="31">IF(D133&lt;&gt;0,IF(E133/D133&gt;=100,"&gt;&gt;100",E133/D133*100),"-")</f>
        <v>136.51972478997396</v>
      </c>
    </row>
    <row r="134" spans="1:6" ht="22.8" x14ac:dyDescent="0.2">
      <c r="A134" s="53">
        <v>671</v>
      </c>
      <c r="B134" s="232" t="s">
        <v>314</v>
      </c>
      <c r="C134" s="50" t="s">
        <v>315</v>
      </c>
      <c r="D134" s="51">
        <f t="shared" ref="D134:E134" si="32">SUM(D135:D137)</f>
        <v>187218.47</v>
      </c>
      <c r="E134" s="51">
        <f t="shared" si="32"/>
        <v>255590.13999999998</v>
      </c>
      <c r="F134" s="52">
        <f t="shared" si="31"/>
        <v>136.51972478997396</v>
      </c>
    </row>
    <row r="135" spans="1:6" ht="12.75" customHeight="1" x14ac:dyDescent="0.2">
      <c r="A135" s="53">
        <v>6711</v>
      </c>
      <c r="B135" s="85" t="s">
        <v>316</v>
      </c>
      <c r="C135" s="50" t="s">
        <v>317</v>
      </c>
      <c r="D135" s="242">
        <v>123613.67</v>
      </c>
      <c r="E135" s="242">
        <v>135104.01999999999</v>
      </c>
      <c r="F135" s="52">
        <f t="shared" si="31"/>
        <v>109.29537162030702</v>
      </c>
    </row>
    <row r="136" spans="1:6" ht="22.8" x14ac:dyDescent="0.2">
      <c r="A136" s="53">
        <v>6712</v>
      </c>
      <c r="B136" s="232" t="s">
        <v>318</v>
      </c>
      <c r="C136" s="50" t="s">
        <v>319</v>
      </c>
      <c r="D136" s="242">
        <v>63604.800000000003</v>
      </c>
      <c r="E136" s="242">
        <v>120486.12</v>
      </c>
      <c r="F136" s="52">
        <f t="shared" si="31"/>
        <v>189.42928835559579</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1497413.56</v>
      </c>
      <c r="E151" s="51">
        <f t="shared" si="35"/>
        <v>1951525.0099999998</v>
      </c>
      <c r="F151" s="52">
        <f t="shared" si="31"/>
        <v>130.32638825576012</v>
      </c>
    </row>
    <row r="152" spans="1:6" ht="12.75" customHeight="1" x14ac:dyDescent="0.2">
      <c r="A152" s="53">
        <v>31</v>
      </c>
      <c r="B152" s="85" t="s">
        <v>349</v>
      </c>
      <c r="C152" s="50" t="s">
        <v>35</v>
      </c>
      <c r="D152" s="51">
        <f t="shared" ref="D152:E152" si="36">D153+D158+D159</f>
        <v>1332694.48</v>
      </c>
      <c r="E152" s="51">
        <f t="shared" si="36"/>
        <v>1732192.0499999998</v>
      </c>
      <c r="F152" s="52">
        <f t="shared" si="31"/>
        <v>129.97668077682741</v>
      </c>
    </row>
    <row r="153" spans="1:6" ht="12.75" customHeight="1" x14ac:dyDescent="0.2">
      <c r="A153" s="53">
        <v>311</v>
      </c>
      <c r="B153" s="85" t="s">
        <v>350</v>
      </c>
      <c r="C153" s="50" t="s">
        <v>351</v>
      </c>
      <c r="D153" s="51">
        <f t="shared" ref="D153:E153" si="37">SUM(D154:D157)</f>
        <v>1120230.73</v>
      </c>
      <c r="E153" s="51">
        <f t="shared" si="37"/>
        <v>1455536.65</v>
      </c>
      <c r="F153" s="52">
        <f t="shared" si="31"/>
        <v>129.93186234053763</v>
      </c>
    </row>
    <row r="154" spans="1:6" ht="12.75" customHeight="1" x14ac:dyDescent="0.2">
      <c r="A154" s="53">
        <v>3111</v>
      </c>
      <c r="B154" s="85" t="s">
        <v>352</v>
      </c>
      <c r="C154" s="50" t="s">
        <v>353</v>
      </c>
      <c r="D154" s="242">
        <v>1120230.73</v>
      </c>
      <c r="E154" s="242">
        <v>1455536.65</v>
      </c>
      <c r="F154" s="52">
        <f t="shared" si="31"/>
        <v>129.93186234053763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50958.89</v>
      </c>
      <c r="E158" s="242">
        <v>62174.64</v>
      </c>
      <c r="F158" s="52">
        <f t="shared" si="31"/>
        <v>122.00940797572318</v>
      </c>
    </row>
    <row r="159" spans="1:6" ht="12.75" customHeight="1" x14ac:dyDescent="0.2">
      <c r="A159" s="53">
        <v>313</v>
      </c>
      <c r="B159" s="85" t="s">
        <v>362</v>
      </c>
      <c r="C159" s="50" t="s">
        <v>363</v>
      </c>
      <c r="D159" s="51">
        <f t="shared" ref="D159:E159" si="38">SUM(D160:D162)</f>
        <v>161504.86000000002</v>
      </c>
      <c r="E159" s="51">
        <f t="shared" si="38"/>
        <v>214480.76</v>
      </c>
      <c r="F159" s="52">
        <f t="shared" si="31"/>
        <v>132.80142777127571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161502.97</v>
      </c>
      <c r="E161" s="242">
        <v>214176.25</v>
      </c>
      <c r="F161" s="52">
        <f t="shared" si="31"/>
        <v>132.61443427325204</v>
      </c>
    </row>
    <row r="162" spans="1:6" ht="12.75" customHeight="1" x14ac:dyDescent="0.2">
      <c r="A162" s="53">
        <v>3133</v>
      </c>
      <c r="B162" s="85" t="s">
        <v>367</v>
      </c>
      <c r="C162" s="50" t="s">
        <v>368</v>
      </c>
      <c r="D162" s="242">
        <v>1.89</v>
      </c>
      <c r="E162" s="242">
        <v>304.51</v>
      </c>
      <c r="F162" s="52" t="str">
        <f t="shared" si="31"/>
        <v>&gt;&gt;100</v>
      </c>
    </row>
    <row r="163" spans="1:6" ht="12.75" customHeight="1" x14ac:dyDescent="0.2">
      <c r="A163" s="53">
        <v>32</v>
      </c>
      <c r="B163" s="85" t="s">
        <v>369</v>
      </c>
      <c r="C163" s="50" t="s">
        <v>370</v>
      </c>
      <c r="D163" s="51">
        <f t="shared" ref="D163:E163" si="39">D164+D169+D177+D187+D188</f>
        <v>161954.54999999999</v>
      </c>
      <c r="E163" s="51">
        <f t="shared" si="39"/>
        <v>215027.86999999997</v>
      </c>
      <c r="F163" s="52">
        <f t="shared" si="31"/>
        <v>132.77050258853487</v>
      </c>
    </row>
    <row r="164" spans="1:6" ht="12.75" customHeight="1" x14ac:dyDescent="0.2">
      <c r="A164" s="53">
        <v>321</v>
      </c>
      <c r="B164" s="85" t="s">
        <v>371</v>
      </c>
      <c r="C164" s="50" t="s">
        <v>372</v>
      </c>
      <c r="D164" s="51">
        <f t="shared" ref="D164:E164" si="40">SUM(D165:D168)</f>
        <v>40654.559999999998</v>
      </c>
      <c r="E164" s="51">
        <f t="shared" si="40"/>
        <v>49311.38</v>
      </c>
      <c r="F164" s="52">
        <f t="shared" si="31"/>
        <v>121.29360150497264</v>
      </c>
    </row>
    <row r="165" spans="1:6" ht="12.75" customHeight="1" x14ac:dyDescent="0.2">
      <c r="A165" s="53">
        <v>3211</v>
      </c>
      <c r="B165" s="85" t="s">
        <v>373</v>
      </c>
      <c r="C165" s="50" t="s">
        <v>374</v>
      </c>
      <c r="D165" s="242">
        <v>12122.96</v>
      </c>
      <c r="E165" s="242">
        <v>12791.55</v>
      </c>
      <c r="F165" s="52">
        <f t="shared" si="31"/>
        <v>105.51507222658493</v>
      </c>
    </row>
    <row r="166" spans="1:6" ht="12.75" customHeight="1" x14ac:dyDescent="0.2">
      <c r="A166" s="53">
        <v>3212</v>
      </c>
      <c r="B166" s="85" t="s">
        <v>375</v>
      </c>
      <c r="C166" s="50" t="s">
        <v>376</v>
      </c>
      <c r="D166" s="242">
        <v>27651.599999999999</v>
      </c>
      <c r="E166" s="242">
        <v>35559.31</v>
      </c>
      <c r="F166" s="52">
        <f t="shared" si="31"/>
        <v>128.59765800170695</v>
      </c>
    </row>
    <row r="167" spans="1:6" ht="12.75" customHeight="1" x14ac:dyDescent="0.2">
      <c r="A167" s="53">
        <v>3213</v>
      </c>
      <c r="B167" s="85" t="s">
        <v>377</v>
      </c>
      <c r="C167" s="50" t="s">
        <v>378</v>
      </c>
      <c r="D167" s="242">
        <v>880</v>
      </c>
      <c r="E167" s="242">
        <v>960.52</v>
      </c>
      <c r="F167" s="52">
        <f t="shared" si="31"/>
        <v>109.14999999999999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36029.820000000007</v>
      </c>
      <c r="E169" s="51">
        <f t="shared" si="41"/>
        <v>35100.439999999995</v>
      </c>
      <c r="F169" s="52">
        <f t="shared" si="31"/>
        <v>97.420525553555322</v>
      </c>
    </row>
    <row r="170" spans="1:6" ht="12.75" customHeight="1" x14ac:dyDescent="0.2">
      <c r="A170" s="53">
        <v>3221</v>
      </c>
      <c r="B170" s="85" t="s">
        <v>383</v>
      </c>
      <c r="C170" s="50" t="s">
        <v>384</v>
      </c>
      <c r="D170" s="242">
        <v>17421.060000000001</v>
      </c>
      <c r="E170" s="242">
        <v>16471.89</v>
      </c>
      <c r="F170" s="52">
        <f t="shared" si="31"/>
        <v>94.551594449476667</v>
      </c>
    </row>
    <row r="171" spans="1:6" ht="12.75" customHeight="1" x14ac:dyDescent="0.2">
      <c r="A171" s="53">
        <v>3222</v>
      </c>
      <c r="B171" s="85" t="s">
        <v>385</v>
      </c>
      <c r="C171" s="50" t="s">
        <v>386</v>
      </c>
      <c r="D171" s="242">
        <v>2558.58</v>
      </c>
      <c r="E171" s="242">
        <v>3542.74</v>
      </c>
      <c r="F171" s="52">
        <f t="shared" si="31"/>
        <v>138.46508610244746</v>
      </c>
    </row>
    <row r="172" spans="1:6" ht="12.75" customHeight="1" x14ac:dyDescent="0.2">
      <c r="A172" s="53">
        <v>3223</v>
      </c>
      <c r="B172" s="85" t="s">
        <v>387</v>
      </c>
      <c r="C172" s="50" t="s">
        <v>388</v>
      </c>
      <c r="D172" s="242">
        <v>12756.66</v>
      </c>
      <c r="E172" s="242">
        <v>10922.31</v>
      </c>
      <c r="F172" s="52">
        <f t="shared" si="31"/>
        <v>85.620452375465049</v>
      </c>
    </row>
    <row r="173" spans="1:6" ht="12.75" customHeight="1" x14ac:dyDescent="0.2">
      <c r="A173" s="53">
        <v>3224</v>
      </c>
      <c r="B173" s="85" t="s">
        <v>389</v>
      </c>
      <c r="C173" s="50" t="s">
        <v>390</v>
      </c>
      <c r="D173" s="242">
        <v>1471.67</v>
      </c>
      <c r="E173" s="242">
        <v>3501.33</v>
      </c>
      <c r="F173" s="52">
        <f t="shared" si="31"/>
        <v>237.91542941012591</v>
      </c>
    </row>
    <row r="174" spans="1:6" ht="12.75" customHeight="1" x14ac:dyDescent="0.2">
      <c r="A174" s="53">
        <v>3225</v>
      </c>
      <c r="B174" s="85" t="s">
        <v>391</v>
      </c>
      <c r="C174" s="50" t="s">
        <v>392</v>
      </c>
      <c r="D174" s="242">
        <v>1307.73</v>
      </c>
      <c r="E174" s="242">
        <v>325.82</v>
      </c>
      <c r="F174" s="52">
        <f t="shared" si="31"/>
        <v>24.914928922636932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514.12</v>
      </c>
      <c r="E176" s="242">
        <v>336.35</v>
      </c>
      <c r="F176" s="52">
        <f t="shared" si="31"/>
        <v>65.422469462382324</v>
      </c>
    </row>
    <row r="177" spans="1:6" ht="12.75" customHeight="1" x14ac:dyDescent="0.2">
      <c r="A177" s="53">
        <v>323</v>
      </c>
      <c r="B177" s="85" t="s">
        <v>397</v>
      </c>
      <c r="C177" s="50" t="s">
        <v>398</v>
      </c>
      <c r="D177" s="51">
        <f t="shared" ref="D177:E177" si="42">SUM(D178:D186)</f>
        <v>73376.800000000003</v>
      </c>
      <c r="E177" s="51">
        <f t="shared" si="42"/>
        <v>115033.03</v>
      </c>
      <c r="F177" s="52">
        <f t="shared" si="31"/>
        <v>156.77030069449745</v>
      </c>
    </row>
    <row r="178" spans="1:6" ht="12.75" customHeight="1" x14ac:dyDescent="0.2">
      <c r="A178" s="53">
        <v>3231</v>
      </c>
      <c r="B178" s="85" t="s">
        <v>399</v>
      </c>
      <c r="C178" s="50" t="s">
        <v>400</v>
      </c>
      <c r="D178" s="242">
        <v>2279.9499999999998</v>
      </c>
      <c r="E178" s="242">
        <v>1607.53</v>
      </c>
      <c r="F178" s="52">
        <f t="shared" si="31"/>
        <v>70.507247965964169</v>
      </c>
    </row>
    <row r="179" spans="1:6" ht="12.75" customHeight="1" x14ac:dyDescent="0.2">
      <c r="A179" s="53">
        <v>3232</v>
      </c>
      <c r="B179" s="85" t="s">
        <v>401</v>
      </c>
      <c r="C179" s="50" t="s">
        <v>402</v>
      </c>
      <c r="D179" s="242">
        <v>36257.9</v>
      </c>
      <c r="E179" s="242">
        <v>67890.03</v>
      </c>
      <c r="F179" s="52">
        <f t="shared" si="31"/>
        <v>187.24203552880888</v>
      </c>
    </row>
    <row r="180" spans="1:6" ht="12.75" customHeight="1" x14ac:dyDescent="0.2">
      <c r="A180" s="53">
        <v>3233</v>
      </c>
      <c r="B180" s="85" t="s">
        <v>403</v>
      </c>
      <c r="C180" s="50" t="s">
        <v>404</v>
      </c>
      <c r="D180" s="242">
        <v>0</v>
      </c>
      <c r="E180" s="242">
        <v>1730</v>
      </c>
      <c r="F180" s="52" t="str">
        <f t="shared" si="31"/>
        <v>-</v>
      </c>
    </row>
    <row r="181" spans="1:6" ht="12.75" customHeight="1" x14ac:dyDescent="0.2">
      <c r="A181" s="53">
        <v>3234</v>
      </c>
      <c r="B181" s="85" t="s">
        <v>405</v>
      </c>
      <c r="C181" s="50" t="s">
        <v>406</v>
      </c>
      <c r="D181" s="242">
        <v>8348.3700000000008</v>
      </c>
      <c r="E181" s="242">
        <v>11549.07</v>
      </c>
      <c r="F181" s="52">
        <f t="shared" si="31"/>
        <v>138.33922071015058</v>
      </c>
    </row>
    <row r="182" spans="1:6" ht="12.75" customHeight="1" x14ac:dyDescent="0.2">
      <c r="A182" s="53">
        <v>3235</v>
      </c>
      <c r="B182" s="85" t="s">
        <v>407</v>
      </c>
      <c r="C182" s="50" t="s">
        <v>408</v>
      </c>
      <c r="D182" s="242">
        <v>60</v>
      </c>
      <c r="E182" s="242">
        <v>60</v>
      </c>
      <c r="F182" s="52">
        <f t="shared" si="31"/>
        <v>100</v>
      </c>
    </row>
    <row r="183" spans="1:6" ht="12.75" customHeight="1" x14ac:dyDescent="0.2">
      <c r="A183" s="53">
        <v>3236</v>
      </c>
      <c r="B183" s="85" t="s">
        <v>409</v>
      </c>
      <c r="C183" s="50" t="s">
        <v>410</v>
      </c>
      <c r="D183" s="242">
        <v>3503.94</v>
      </c>
      <c r="E183" s="242">
        <v>2758.36</v>
      </c>
      <c r="F183" s="52">
        <f t="shared" si="31"/>
        <v>78.721667608463619</v>
      </c>
    </row>
    <row r="184" spans="1:6" ht="12.75" customHeight="1" x14ac:dyDescent="0.2">
      <c r="A184" s="53">
        <v>3237</v>
      </c>
      <c r="B184" s="85" t="s">
        <v>411</v>
      </c>
      <c r="C184" s="50" t="s">
        <v>412</v>
      </c>
      <c r="D184" s="242">
        <v>14256.84</v>
      </c>
      <c r="E184" s="242">
        <v>22012.97</v>
      </c>
      <c r="F184" s="52">
        <f t="shared" si="31"/>
        <v>154.40286907898243</v>
      </c>
    </row>
    <row r="185" spans="1:6" ht="12.75" customHeight="1" x14ac:dyDescent="0.2">
      <c r="A185" s="53">
        <v>3238</v>
      </c>
      <c r="B185" s="85" t="s">
        <v>413</v>
      </c>
      <c r="C185" s="50" t="s">
        <v>414</v>
      </c>
      <c r="D185" s="242">
        <v>2930.21</v>
      </c>
      <c r="E185" s="242">
        <v>2981.62</v>
      </c>
      <c r="F185" s="52">
        <f t="shared" si="31"/>
        <v>101.75448176069291</v>
      </c>
    </row>
    <row r="186" spans="1:6" ht="12.75" customHeight="1" x14ac:dyDescent="0.2">
      <c r="A186" s="53">
        <v>3239</v>
      </c>
      <c r="B186" s="85" t="s">
        <v>415</v>
      </c>
      <c r="C186" s="50" t="s">
        <v>416</v>
      </c>
      <c r="D186" s="242">
        <v>5739.59</v>
      </c>
      <c r="E186" s="242">
        <v>4443.45</v>
      </c>
      <c r="F186" s="52">
        <f t="shared" si="31"/>
        <v>77.417550730975549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11893.37</v>
      </c>
      <c r="E188" s="51">
        <f t="shared" si="43"/>
        <v>15583.019999999999</v>
      </c>
      <c r="F188" s="52">
        <f t="shared" si="31"/>
        <v>131.02274628637633</v>
      </c>
    </row>
    <row r="189" spans="1:6" ht="12.75" customHeight="1" x14ac:dyDescent="0.2">
      <c r="A189" s="53">
        <v>3291</v>
      </c>
      <c r="B189" s="232" t="s">
        <v>421</v>
      </c>
      <c r="C189" s="50" t="s">
        <v>422</v>
      </c>
      <c r="D189" s="242">
        <v>4513.5600000000004</v>
      </c>
      <c r="E189" s="242">
        <v>4928.6000000000004</v>
      </c>
      <c r="F189" s="52">
        <f t="shared" si="31"/>
        <v>109.19540229885057</v>
      </c>
    </row>
    <row r="190" spans="1:6" ht="12.75" customHeight="1" x14ac:dyDescent="0.2">
      <c r="A190" s="53">
        <v>3292</v>
      </c>
      <c r="B190" s="85" t="s">
        <v>423</v>
      </c>
      <c r="C190" s="50" t="s">
        <v>424</v>
      </c>
      <c r="D190" s="242">
        <v>74.42</v>
      </c>
      <c r="E190" s="242">
        <v>0</v>
      </c>
      <c r="F190" s="52">
        <f t="shared" si="31"/>
        <v>0</v>
      </c>
    </row>
    <row r="191" spans="1:6" ht="12.75" customHeight="1" x14ac:dyDescent="0.2">
      <c r="A191" s="53">
        <v>3293</v>
      </c>
      <c r="B191" s="85" t="s">
        <v>425</v>
      </c>
      <c r="C191" s="50" t="s">
        <v>426</v>
      </c>
      <c r="D191" s="242">
        <v>1383.37</v>
      </c>
      <c r="E191" s="242">
        <v>2174.1799999999998</v>
      </c>
      <c r="F191" s="52">
        <f t="shared" si="31"/>
        <v>157.16547272240976</v>
      </c>
    </row>
    <row r="192" spans="1:6" ht="12.75" customHeight="1" x14ac:dyDescent="0.2">
      <c r="A192" s="53">
        <v>3294</v>
      </c>
      <c r="B192" s="85" t="s">
        <v>427</v>
      </c>
      <c r="C192" s="50" t="s">
        <v>428</v>
      </c>
      <c r="D192" s="242">
        <v>214.27</v>
      </c>
      <c r="E192" s="242">
        <v>255</v>
      </c>
      <c r="F192" s="52">
        <f t="shared" si="31"/>
        <v>119.00872730666916</v>
      </c>
    </row>
    <row r="193" spans="1:6" ht="12.75" customHeight="1" x14ac:dyDescent="0.2">
      <c r="A193" s="53">
        <v>3295</v>
      </c>
      <c r="B193" s="85" t="s">
        <v>429</v>
      </c>
      <c r="C193" s="50" t="s">
        <v>430</v>
      </c>
      <c r="D193" s="242">
        <v>765.92</v>
      </c>
      <c r="E193" s="242">
        <v>265.39999999999998</v>
      </c>
      <c r="F193" s="52">
        <f t="shared" si="31"/>
        <v>34.651138500104452</v>
      </c>
    </row>
    <row r="194" spans="1:6" ht="12.75" customHeight="1" x14ac:dyDescent="0.2">
      <c r="A194" s="53" t="s">
        <v>431</v>
      </c>
      <c r="B194" s="85" t="s">
        <v>432</v>
      </c>
      <c r="C194" s="50" t="s">
        <v>431</v>
      </c>
      <c r="D194" s="242">
        <v>247.29</v>
      </c>
      <c r="E194" s="242">
        <v>4765.1899999999996</v>
      </c>
      <c r="F194" s="52">
        <f t="shared" si="31"/>
        <v>1926.9642929354197</v>
      </c>
    </row>
    <row r="195" spans="1:6" ht="12.75" customHeight="1" x14ac:dyDescent="0.2">
      <c r="A195" s="53">
        <v>3299</v>
      </c>
      <c r="B195" s="85" t="s">
        <v>433</v>
      </c>
      <c r="C195" s="50" t="s">
        <v>434</v>
      </c>
      <c r="D195" s="242">
        <v>4694.54</v>
      </c>
      <c r="E195" s="242">
        <v>3194.65</v>
      </c>
      <c r="F195" s="52">
        <f t="shared" si="31"/>
        <v>68.050330809834406</v>
      </c>
    </row>
    <row r="196" spans="1:6" ht="12.75" customHeight="1" x14ac:dyDescent="0.2">
      <c r="A196" s="53">
        <v>34</v>
      </c>
      <c r="B196" s="232" t="s">
        <v>435</v>
      </c>
      <c r="C196" s="50" t="s">
        <v>436</v>
      </c>
      <c r="D196" s="51">
        <f t="shared" ref="D196:E196" si="44">D197+D202+D210</f>
        <v>1016.76</v>
      </c>
      <c r="E196" s="51">
        <f t="shared" si="44"/>
        <v>2816.25</v>
      </c>
      <c r="F196" s="52">
        <f t="shared" si="31"/>
        <v>276.98276879499588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1016.76</v>
      </c>
      <c r="E210" s="51">
        <f t="shared" si="47"/>
        <v>2816.25</v>
      </c>
      <c r="F210" s="52">
        <f t="shared" si="31"/>
        <v>276.98276879499588</v>
      </c>
    </row>
    <row r="211" spans="1:6" ht="12.75" customHeight="1" x14ac:dyDescent="0.2">
      <c r="A211" s="53">
        <v>3431</v>
      </c>
      <c r="B211" s="232" t="s">
        <v>465</v>
      </c>
      <c r="C211" s="50" t="s">
        <v>466</v>
      </c>
      <c r="D211" s="242">
        <v>995.78</v>
      </c>
      <c r="E211" s="242">
        <v>1116.92</v>
      </c>
      <c r="F211" s="52">
        <f t="shared" si="31"/>
        <v>112.16533772520036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20.98</v>
      </c>
      <c r="E213" s="242">
        <v>1699.33</v>
      </c>
      <c r="F213" s="52">
        <f t="shared" si="31"/>
        <v>8099.7616777883695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1747.77</v>
      </c>
      <c r="E263" s="51">
        <f t="shared" si="68"/>
        <v>1488.84</v>
      </c>
      <c r="F263" s="52">
        <f t="shared" ref="F263:F267" si="69">IF(D263&lt;&gt;0,IF(E263/D263&gt;=100,"&gt;&gt;100",E263/D263*100),"-")</f>
        <v>85.185121612111431</v>
      </c>
    </row>
    <row r="264" spans="1:6" ht="12.75" customHeight="1" x14ac:dyDescent="0.2">
      <c r="A264" s="53">
        <v>381</v>
      </c>
      <c r="B264" s="85" t="s">
        <v>567</v>
      </c>
      <c r="C264" s="50" t="s">
        <v>568</v>
      </c>
      <c r="D264" s="51">
        <f t="shared" ref="D264:E264" si="70">SUM(D265:D267)</f>
        <v>1747.77</v>
      </c>
      <c r="E264" s="51">
        <f t="shared" si="70"/>
        <v>1488.84</v>
      </c>
      <c r="F264" s="52">
        <f t="shared" si="69"/>
        <v>85.185121612111431</v>
      </c>
    </row>
    <row r="265" spans="1:6" ht="12.75" customHeight="1" x14ac:dyDescent="0.2">
      <c r="A265" s="53">
        <v>3811</v>
      </c>
      <c r="B265" s="85" t="s">
        <v>569</v>
      </c>
      <c r="C265" s="50" t="s">
        <v>570</v>
      </c>
      <c r="D265" s="242">
        <v>1747.77</v>
      </c>
      <c r="E265" s="242">
        <v>0</v>
      </c>
      <c r="F265" s="52">
        <f t="shared" si="69"/>
        <v>0</v>
      </c>
    </row>
    <row r="266" spans="1:6" ht="12.75" customHeight="1" x14ac:dyDescent="0.2">
      <c r="A266" s="53">
        <v>3812</v>
      </c>
      <c r="B266" s="85" t="s">
        <v>571</v>
      </c>
      <c r="C266" s="50" t="s">
        <v>572</v>
      </c>
      <c r="D266" s="242">
        <v>0</v>
      </c>
      <c r="E266" s="242">
        <v>1488.84</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1497413.56</v>
      </c>
      <c r="E289" s="51">
        <f t="shared" si="79"/>
        <v>1951525.0099999998</v>
      </c>
      <c r="F289" s="52">
        <f t="shared" si="76"/>
        <v>130.32638825576012</v>
      </c>
    </row>
    <row r="290" spans="1:6" ht="12.75" customHeight="1" x14ac:dyDescent="0.2">
      <c r="A290" s="53" t="s">
        <v>608</v>
      </c>
      <c r="B290" s="85" t="s">
        <v>619</v>
      </c>
      <c r="C290" s="50" t="s">
        <v>620</v>
      </c>
      <c r="D290" s="51">
        <f>IF(D6&gt;=D289,D6-D289,0)</f>
        <v>65352.329999999842</v>
      </c>
      <c r="E290" s="51">
        <f>IF(E6&gt;=E289,E6-E289,0)</f>
        <v>81375.360000000102</v>
      </c>
      <c r="F290" s="52">
        <f t="shared" si="76"/>
        <v>124.51791695873781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29587.78</v>
      </c>
      <c r="E292" s="242">
        <v>31889.37</v>
      </c>
      <c r="F292" s="52">
        <f t="shared" si="76"/>
        <v>107.77885329686782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63050.74</v>
      </c>
      <c r="E350" s="51">
        <f t="shared" si="95"/>
        <v>127011.23</v>
      </c>
      <c r="F350" s="52">
        <f t="shared" si="81"/>
        <v>201.44288552362747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63050.74</v>
      </c>
      <c r="E363" s="51">
        <f t="shared" si="99"/>
        <v>127011.23</v>
      </c>
      <c r="F363" s="52">
        <f t="shared" si="81"/>
        <v>201.44288552362747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9670.17</v>
      </c>
      <c r="E369" s="51">
        <f t="shared" si="101"/>
        <v>7858.54</v>
      </c>
      <c r="F369" s="52">
        <f t="shared" si="81"/>
        <v>81.265789536274951</v>
      </c>
    </row>
    <row r="370" spans="1:6" ht="12.75" customHeight="1" x14ac:dyDescent="0.2">
      <c r="A370" s="53">
        <v>4221</v>
      </c>
      <c r="B370" s="85" t="s">
        <v>674</v>
      </c>
      <c r="C370" s="50" t="s">
        <v>766</v>
      </c>
      <c r="D370" s="242">
        <v>7109.54</v>
      </c>
      <c r="E370" s="242">
        <v>5277.34</v>
      </c>
      <c r="F370" s="52">
        <f t="shared" si="81"/>
        <v>74.228993718299634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2581.1999999999998</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2560.63</v>
      </c>
      <c r="E376" s="242">
        <v>0</v>
      </c>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53380.57</v>
      </c>
      <c r="E383" s="51">
        <f t="shared" si="103"/>
        <v>119152.69</v>
      </c>
      <c r="F383" s="52">
        <f t="shared" si="81"/>
        <v>223.21359625796427</v>
      </c>
    </row>
    <row r="384" spans="1:6" ht="12.75" customHeight="1" x14ac:dyDescent="0.2">
      <c r="A384" s="53">
        <v>4241</v>
      </c>
      <c r="B384" s="85" t="s">
        <v>783</v>
      </c>
      <c r="C384" s="50" t="s">
        <v>784</v>
      </c>
      <c r="D384" s="242">
        <v>53380.57</v>
      </c>
      <c r="E384" s="242">
        <v>119152.69</v>
      </c>
      <c r="F384" s="52">
        <f t="shared" si="81"/>
        <v>223.21359625796427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63050.74</v>
      </c>
      <c r="E408" s="51">
        <f t="shared" si="111"/>
        <v>127011.23</v>
      </c>
      <c r="F408" s="52">
        <f t="shared" si="81"/>
        <v>201.44288552362747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1562765.89</v>
      </c>
      <c r="E412" s="51">
        <f>E6+E298</f>
        <v>2032900.3699999999</v>
      </c>
      <c r="F412" s="52">
        <f t="shared" si="81"/>
        <v>130.08348742497827</v>
      </c>
    </row>
    <row r="413" spans="1:6" ht="12.75" customHeight="1" x14ac:dyDescent="0.2">
      <c r="A413" s="53" t="s">
        <v>608</v>
      </c>
      <c r="B413" s="85" t="s">
        <v>831</v>
      </c>
      <c r="C413" s="50" t="s">
        <v>832</v>
      </c>
      <c r="D413" s="51">
        <f t="shared" ref="D413:E413" si="112">D289+D350</f>
        <v>1560464.3</v>
      </c>
      <c r="E413" s="51">
        <f t="shared" si="112"/>
        <v>2078536.2399999998</v>
      </c>
      <c r="F413" s="52">
        <f t="shared" si="81"/>
        <v>133.19985852928517</v>
      </c>
    </row>
    <row r="414" spans="1:6" ht="12.75" customHeight="1" x14ac:dyDescent="0.2">
      <c r="A414" s="53" t="s">
        <v>608</v>
      </c>
      <c r="B414" s="85" t="s">
        <v>833</v>
      </c>
      <c r="C414" s="50" t="s">
        <v>834</v>
      </c>
      <c r="D414" s="51">
        <f t="shared" ref="D414:E414" si="113">IF(D412&gt;=D413,D412-D413,0)</f>
        <v>2301.589999999851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45635.869999999879</v>
      </c>
      <c r="F415" s="52" t="str">
        <f t="shared" si="81"/>
        <v>-</v>
      </c>
    </row>
    <row r="416" spans="1:6" ht="12.75" customHeight="1" x14ac:dyDescent="0.2">
      <c r="A416" s="60" t="s">
        <v>837</v>
      </c>
      <c r="B416" s="232" t="s">
        <v>838</v>
      </c>
      <c r="C416" s="61" t="s">
        <v>839</v>
      </c>
      <c r="D416" s="51">
        <f t="shared" ref="D416:E416" si="115">IF(D292-D293+D409-D410&gt;=0,D292-D293+D409-D410,0)</f>
        <v>29587.78</v>
      </c>
      <c r="E416" s="51">
        <f t="shared" si="115"/>
        <v>31889.37</v>
      </c>
      <c r="F416" s="52">
        <f t="shared" si="81"/>
        <v>107.77885329686782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1562765.89</v>
      </c>
      <c r="E639" s="51">
        <f t="shared" si="180"/>
        <v>2032900.3699999999</v>
      </c>
      <c r="F639" s="52">
        <f t="shared" si="119"/>
        <v>130.08348742497827</v>
      </c>
    </row>
    <row r="640" spans="1:6" ht="12.75" customHeight="1" x14ac:dyDescent="0.2">
      <c r="A640" s="53" t="s">
        <v>608</v>
      </c>
      <c r="B640" s="85" t="s">
        <v>1277</v>
      </c>
      <c r="C640" s="50" t="s">
        <v>1278</v>
      </c>
      <c r="D640" s="51">
        <f t="shared" ref="D640:E640" si="181">D413+D528</f>
        <v>1560464.3</v>
      </c>
      <c r="E640" s="51">
        <f t="shared" si="181"/>
        <v>2078536.2399999998</v>
      </c>
      <c r="F640" s="52">
        <f t="shared" si="119"/>
        <v>133.19985852928517</v>
      </c>
    </row>
    <row r="641" spans="1:6" ht="12.75" customHeight="1" x14ac:dyDescent="0.2">
      <c r="A641" s="53" t="s">
        <v>608</v>
      </c>
      <c r="B641" s="85" t="s">
        <v>1279</v>
      </c>
      <c r="C641" s="50" t="s">
        <v>1280</v>
      </c>
      <c r="D641" s="51">
        <f t="shared" ref="D641:E641" si="182">IF(D639&gt;=D640,D639-D640,0)</f>
        <v>2301.589999999851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45635.869999999879</v>
      </c>
      <c r="F642" s="52" t="str">
        <f t="shared" si="119"/>
        <v>-</v>
      </c>
    </row>
    <row r="643" spans="1:6" ht="22.8" x14ac:dyDescent="0.2">
      <c r="A643" s="60" t="s">
        <v>1283</v>
      </c>
      <c r="B643" s="85" t="s">
        <v>1284</v>
      </c>
      <c r="C643" s="61" t="s">
        <v>1283</v>
      </c>
      <c r="D643" s="51">
        <f t="shared" ref="D643:E643" si="184">IF(D416-D417+D637-D638&gt;=0,D416-D417+D637-D638,0)</f>
        <v>29587.78</v>
      </c>
      <c r="E643" s="51">
        <f t="shared" si="184"/>
        <v>31889.37</v>
      </c>
      <c r="F643" s="52">
        <f t="shared" si="119"/>
        <v>107.77885329686782</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31889.36999999985</v>
      </c>
      <c r="E645" s="51">
        <f t="shared" si="186"/>
        <v>0</v>
      </c>
      <c r="F645" s="52">
        <f t="shared" si="119"/>
        <v>0</v>
      </c>
    </row>
    <row r="646" spans="1:6" ht="22.8" x14ac:dyDescent="0.2">
      <c r="A646" s="53" t="s">
        <v>608</v>
      </c>
      <c r="B646" s="85" t="s">
        <v>1289</v>
      </c>
      <c r="C646" s="50" t="s">
        <v>1290</v>
      </c>
      <c r="D646" s="51">
        <f t="shared" ref="D646:E646" si="187">IF(D642+D644-D641-D643&gt;=0,D642+D644-D641-D643,0)</f>
        <v>0</v>
      </c>
      <c r="E646" s="51">
        <f t="shared" si="187"/>
        <v>13746.49999999988</v>
      </c>
      <c r="F646" s="52" t="str">
        <f t="shared" si="119"/>
        <v>-</v>
      </c>
    </row>
    <row r="647" spans="1:6" ht="22.8" x14ac:dyDescent="0.2">
      <c r="A647" s="55" t="s">
        <v>1291</v>
      </c>
      <c r="B647" s="233" t="s">
        <v>1292</v>
      </c>
      <c r="C647" s="56" t="s">
        <v>1291</v>
      </c>
      <c r="D647" s="243">
        <v>118125.48</v>
      </c>
      <c r="E647" s="243">
        <v>146514.75</v>
      </c>
      <c r="F647" s="57">
        <f t="shared" si="119"/>
        <v>124.03314678594322</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43763.01</v>
      </c>
      <c r="E649" s="242">
        <v>32043.279999999999</v>
      </c>
      <c r="F649" s="52">
        <f t="shared" ref="F649:F724" si="188">IF(D649&lt;&gt;0,IF(E649/D649&gt;=100,"&gt;&gt;100",E649/D649*100),"-")</f>
        <v>73.220009318371837</v>
      </c>
    </row>
    <row r="650" spans="1:6" ht="12.75" customHeight="1" x14ac:dyDescent="0.2">
      <c r="A650" s="53" t="s">
        <v>1296</v>
      </c>
      <c r="B650" s="85" t="s">
        <v>1297</v>
      </c>
      <c r="C650" s="50" t="s">
        <v>1296</v>
      </c>
      <c r="D650" s="242">
        <v>232440.07</v>
      </c>
      <c r="E650" s="242">
        <v>317866.09999999998</v>
      </c>
      <c r="F650" s="52">
        <f t="shared" si="188"/>
        <v>136.75185177839603</v>
      </c>
    </row>
    <row r="651" spans="1:6" ht="12.75" customHeight="1" x14ac:dyDescent="0.2">
      <c r="A651" s="53" t="s">
        <v>1298</v>
      </c>
      <c r="B651" s="85" t="s">
        <v>1299</v>
      </c>
      <c r="C651" s="50" t="s">
        <v>1298</v>
      </c>
      <c r="D651" s="242">
        <v>244159.8</v>
      </c>
      <c r="E651" s="242">
        <v>308327.18</v>
      </c>
      <c r="F651" s="52">
        <f t="shared" si="188"/>
        <v>126.28089472550354</v>
      </c>
    </row>
    <row r="652" spans="1:6" ht="22.8" x14ac:dyDescent="0.2">
      <c r="A652" s="53">
        <v>11</v>
      </c>
      <c r="B652" s="85" t="s">
        <v>1300</v>
      </c>
      <c r="C652" s="50" t="s">
        <v>1301</v>
      </c>
      <c r="D652" s="51">
        <f t="shared" ref="D652:E652" si="189">+D649+D650-D651</f>
        <v>32043.280000000028</v>
      </c>
      <c r="E652" s="51">
        <f t="shared" si="189"/>
        <v>41582.200000000012</v>
      </c>
      <c r="F652" s="52">
        <f t="shared" si="188"/>
        <v>129.76886261331541</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66</v>
      </c>
      <c r="E654" s="262">
        <v>70</v>
      </c>
      <c r="F654" s="52">
        <f t="shared" si="188"/>
        <v>106.06060606060606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63</v>
      </c>
      <c r="E656" s="262">
        <v>67</v>
      </c>
      <c r="F656" s="52">
        <f t="shared" si="188"/>
        <v>106.34920634920636</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1334801.75</v>
      </c>
      <c r="E675" s="242">
        <v>1741099.43</v>
      </c>
      <c r="F675" s="52">
        <f t="shared" si="188"/>
        <v>130.43880336536867</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663</v>
      </c>
      <c r="E677" s="242">
        <v>663</v>
      </c>
      <c r="F677" s="52">
        <f t="shared" si="188"/>
        <v>100</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7902</v>
      </c>
      <c r="E694" s="242">
        <v>0</v>
      </c>
      <c r="F694" s="52">
        <f t="shared" si="188"/>
        <v>0</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6219.07</v>
      </c>
      <c r="E710" s="242">
        <v>7969.02</v>
      </c>
      <c r="F710" s="52">
        <f t="shared" si="188"/>
        <v>128.13845156912532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3439.3</v>
      </c>
      <c r="E717" s="242">
        <v>2207.1999999999998</v>
      </c>
      <c r="F717" s="52">
        <f t="shared" si="188"/>
        <v>64.175849736865047</v>
      </c>
    </row>
    <row r="718" spans="1:6" ht="12.75" customHeight="1" x14ac:dyDescent="0.2">
      <c r="A718" s="53">
        <v>32121</v>
      </c>
      <c r="B718" s="85" t="s">
        <v>1415</v>
      </c>
      <c r="C718" s="50" t="s">
        <v>1416</v>
      </c>
      <c r="D718" s="242">
        <v>27651.599999999999</v>
      </c>
      <c r="E718" s="242">
        <v>35559.31</v>
      </c>
      <c r="F718" s="52">
        <f t="shared" si="188"/>
        <v>128.59765800170695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3503.94</v>
      </c>
      <c r="E720" s="242">
        <v>2758.36</v>
      </c>
      <c r="F720" s="52">
        <f t="shared" si="188"/>
        <v>78.721667608463619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479.35</v>
      </c>
      <c r="E722" s="242">
        <v>403.66</v>
      </c>
      <c r="F722" s="52">
        <f t="shared" si="188"/>
        <v>84.209867528945452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4513.5600000000004</v>
      </c>
      <c r="E725" s="242">
        <v>4928.6000000000004</v>
      </c>
      <c r="F725" s="52">
        <f t="shared" ref="F725:F979" si="190">IF(D725&lt;&gt;0,IF(E725/D725&gt;=100,"&gt;&gt;100",E725/D725*100),"-")</f>
        <v>109.19540229885057</v>
      </c>
    </row>
    <row r="726" spans="1:6" ht="12.75" customHeight="1" x14ac:dyDescent="0.2">
      <c r="A726" s="53" t="s">
        <v>1431</v>
      </c>
      <c r="B726" s="85" t="s">
        <v>1432</v>
      </c>
      <c r="C726" s="50" t="s">
        <v>1431</v>
      </c>
      <c r="D726" s="242">
        <v>74.42</v>
      </c>
      <c r="E726" s="242">
        <v>0</v>
      </c>
      <c r="F726" s="52">
        <f t="shared" si="190"/>
        <v>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6" workbookViewId="0">
      <selection activeCell="E292" sqref="E29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816923.59999999986</v>
      </c>
      <c r="E6" s="229">
        <f t="shared" si="0"/>
        <v>967941.58</v>
      </c>
      <c r="F6" s="230">
        <f t="shared" ref="F6:F260" si="1">IF(D6&gt;0,IF(E6/D6&gt;=100,"&gt;&gt;100",E6/D6*100),"-")</f>
        <v>118.48618157193648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553203.18999999983</v>
      </c>
      <c r="E7" s="104">
        <f t="shared" si="2"/>
        <v>666235.29999999993</v>
      </c>
      <c r="F7" s="93">
        <f t="shared" si="1"/>
        <v>120.43229541029945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552788.22999999986</v>
      </c>
      <c r="E12" s="104">
        <f t="shared" si="3"/>
        <v>665820.34</v>
      </c>
      <c r="F12" s="93">
        <f t="shared" si="1"/>
        <v>120.44763326455055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432432.51999999996</v>
      </c>
      <c r="E13" s="104">
        <f t="shared" si="4"/>
        <v>422406.44999999995</v>
      </c>
      <c r="F13" s="93">
        <f t="shared" si="1"/>
        <v>97.681471782001964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802085.23</v>
      </c>
      <c r="E15" s="247">
        <v>802085.23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369652.71</v>
      </c>
      <c r="E18" s="247">
        <v>379678.78</v>
      </c>
      <c r="F18" s="93">
        <f t="shared" si="1"/>
        <v>102.71229446687946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30760.989999999962</v>
      </c>
      <c r="E19" s="104">
        <f t="shared" si="5"/>
        <v>61019.859999999986</v>
      </c>
      <c r="F19" s="93">
        <f t="shared" si="1"/>
        <v>198.36767282197374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164895.19</v>
      </c>
      <c r="E20" s="247">
        <v>209212.54</v>
      </c>
      <c r="F20" s="93">
        <f t="shared" si="1"/>
        <v>126.87607200670922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3175.07</v>
      </c>
      <c r="E21" s="247">
        <v>3175.07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4152.71</v>
      </c>
      <c r="E22" s="247">
        <v>6733.91</v>
      </c>
      <c r="F22" s="93">
        <f t="shared" si="1"/>
        <v>162.15700109085392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1071.24</v>
      </c>
      <c r="E23" s="247">
        <v>1071.24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303.11</v>
      </c>
      <c r="E24" s="247">
        <v>303.11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5128.24</v>
      </c>
      <c r="E25" s="247">
        <v>7390.79</v>
      </c>
      <c r="F25" s="93">
        <f t="shared" si="1"/>
        <v>144.11942498791009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11294.62</v>
      </c>
      <c r="E26" s="247">
        <v>11294.62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159259.19</v>
      </c>
      <c r="E28" s="247">
        <v>178161.42</v>
      </c>
      <c r="F28" s="93">
        <f t="shared" si="1"/>
        <v>111.86884725459171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89594.709999999992</v>
      </c>
      <c r="E35" s="104">
        <f t="shared" si="7"/>
        <v>182394.03</v>
      </c>
      <c r="F35" s="93">
        <f t="shared" si="1"/>
        <v>203.57678483472966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158212.37</v>
      </c>
      <c r="E36" s="247">
        <v>277365.06</v>
      </c>
      <c r="F36" s="93">
        <f t="shared" si="1"/>
        <v>175.31186720734922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68617.66</v>
      </c>
      <c r="E40" s="247">
        <v>94971.03</v>
      </c>
      <c r="F40" s="93">
        <f t="shared" si="1"/>
        <v>138.40610420116337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1.0000000000218279E-2</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4078.9</v>
      </c>
      <c r="E47" s="247">
        <v>4078.9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4078.89</v>
      </c>
      <c r="E50" s="247">
        <v>4078.9</v>
      </c>
      <c r="F50" s="93">
        <f t="shared" si="1"/>
        <v>100.00024516473844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18394.03</v>
      </c>
      <c r="E54" s="247">
        <v>18719.849999999999</v>
      </c>
      <c r="F54" s="93">
        <f t="shared" si="1"/>
        <v>101.77133559094989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18394.03</v>
      </c>
      <c r="E55" s="247">
        <v>18719.849999999999</v>
      </c>
      <c r="F55" s="93">
        <f t="shared" si="1"/>
        <v>101.77133559094989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414.96</v>
      </c>
      <c r="E63" s="104">
        <f t="shared" si="12"/>
        <v>414.96</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414.96</v>
      </c>
      <c r="E64" s="247">
        <v>414.96</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263720.40999999997</v>
      </c>
      <c r="E68" s="104">
        <f t="shared" si="13"/>
        <v>301706.28000000003</v>
      </c>
      <c r="F68" s="93">
        <f t="shared" si="1"/>
        <v>114.40384155325714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32043.279999999999</v>
      </c>
      <c r="E69" s="104">
        <f t="shared" si="14"/>
        <v>41582.199999999997</v>
      </c>
      <c r="F69" s="93">
        <f t="shared" si="1"/>
        <v>129.76886261331549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31140.18</v>
      </c>
      <c r="E70" s="104">
        <f t="shared" si="15"/>
        <v>40968.67</v>
      </c>
      <c r="F70" s="93">
        <f t="shared" si="1"/>
        <v>131.56208474067907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31140.18</v>
      </c>
      <c r="E72" s="247">
        <v>40968.67</v>
      </c>
      <c r="F72" s="93">
        <f t="shared" si="1"/>
        <v>131.56208474067907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903.1</v>
      </c>
      <c r="E76" s="247">
        <v>613.53</v>
      </c>
      <c r="F76" s="93">
        <f t="shared" si="1"/>
        <v>67.93599822832465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113551.65</v>
      </c>
      <c r="E78" s="104">
        <f>E79+SUM(E82:E84)-E85+E86</f>
        <v>113609.33</v>
      </c>
      <c r="F78" s="93">
        <f t="shared" si="1"/>
        <v>100.05079626760158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113551.65</v>
      </c>
      <c r="E86" s="247">
        <v>113609.33</v>
      </c>
      <c r="F86" s="93">
        <f t="shared" si="1"/>
        <v>100.05079626760158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118125.48</v>
      </c>
      <c r="E170" s="104">
        <f t="shared" si="29"/>
        <v>146514.75</v>
      </c>
      <c r="F170" s="93">
        <f t="shared" si="1"/>
        <v>124.03314678594322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118125.48</v>
      </c>
      <c r="E173" s="247">
        <v>146514.75</v>
      </c>
      <c r="F173" s="93">
        <f t="shared" si="1"/>
        <v>124.03314678594322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816923.6</v>
      </c>
      <c r="E175" s="104">
        <f t="shared" si="30"/>
        <v>967941.58000000007</v>
      </c>
      <c r="F175" s="93">
        <f t="shared" si="1"/>
        <v>118.48618157193648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231831.04000000001</v>
      </c>
      <c r="E176" s="104">
        <f t="shared" si="31"/>
        <v>315452.78000000003</v>
      </c>
      <c r="F176" s="93">
        <f t="shared" si="1"/>
        <v>136.07012244779648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231831.04000000001</v>
      </c>
      <c r="E177" s="104">
        <f t="shared" si="32"/>
        <v>315452.78000000003</v>
      </c>
      <c r="F177" s="93">
        <f t="shared" si="1"/>
        <v>136.07012244779648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118125.48</v>
      </c>
      <c r="E178" s="247">
        <v>146514.75</v>
      </c>
      <c r="F178" s="93">
        <f t="shared" si="1"/>
        <v>124.03314678594322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5059.0200000000004</v>
      </c>
      <c r="E179" s="247">
        <v>55212.35</v>
      </c>
      <c r="F179" s="93">
        <f t="shared" si="1"/>
        <v>1091.3645330518557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114.46</v>
      </c>
      <c r="E180" s="104">
        <f t="shared" si="33"/>
        <v>116.35</v>
      </c>
      <c r="F180" s="93">
        <f t="shared" si="1"/>
        <v>101.65123187139613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114.46</v>
      </c>
      <c r="E183" s="247">
        <v>116.35</v>
      </c>
      <c r="F183" s="93">
        <f t="shared" si="1"/>
        <v>101.65123187139613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108532.08</v>
      </c>
      <c r="E188" s="247">
        <v>113609.33</v>
      </c>
      <c r="F188" s="93">
        <f t="shared" si="1"/>
        <v>104.67810991920545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585092.55999999994</v>
      </c>
      <c r="E237" s="104">
        <f t="shared" si="41"/>
        <v>652488.80000000005</v>
      </c>
      <c r="F237" s="93">
        <f t="shared" si="1"/>
        <v>111.51890224001484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553203.18999999994</v>
      </c>
      <c r="E238" s="104">
        <f t="shared" si="42"/>
        <v>666235.30000000005</v>
      </c>
      <c r="F238" s="93">
        <f t="shared" si="1"/>
        <v>120.43229541029945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553203.18999999994</v>
      </c>
      <c r="E239" s="104">
        <f t="shared" si="43"/>
        <v>666235.30000000005</v>
      </c>
      <c r="F239" s="93">
        <f t="shared" si="1"/>
        <v>120.43229541029945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523061.23</v>
      </c>
      <c r="E240" s="247">
        <v>634809.31000000006</v>
      </c>
      <c r="F240" s="93">
        <f t="shared" si="1"/>
        <v>121.36424448816443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30141.96</v>
      </c>
      <c r="E241" s="247">
        <v>31425.99</v>
      </c>
      <c r="F241" s="93">
        <f t="shared" si="1"/>
        <v>104.2599419546705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31889.370000000003</v>
      </c>
      <c r="E245" s="104">
        <f t="shared" si="45"/>
        <v>-13746.5</v>
      </c>
      <c r="F245" s="93">
        <f t="shared" si="1"/>
        <v>-43.106840931633329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39695.370000000003</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39695.370000000003</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7806</v>
      </c>
      <c r="E250" s="104">
        <f t="shared" si="47"/>
        <v>13746.5</v>
      </c>
      <c r="F250" s="93">
        <f t="shared" si="1"/>
        <v>176.10171662823467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13161.73</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7806</v>
      </c>
      <c r="E252" s="247">
        <v>584.77</v>
      </c>
      <c r="F252" s="93">
        <f t="shared" si="1"/>
        <v>7.4912887522418643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53012.32</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53012.32</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108341.82</v>
      </c>
      <c r="E268" s="247">
        <v>113551.5</v>
      </c>
      <c r="F268" s="93">
        <f t="shared" si="50"/>
        <v>104.80855868952543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5019.57</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190.26</v>
      </c>
      <c r="E273" s="247">
        <v>57.83</v>
      </c>
      <c r="F273" s="93">
        <f t="shared" si="50"/>
        <v>30.39524860716914</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231831.04000000001</v>
      </c>
      <c r="E288" s="247">
        <v>315452.78000000003</v>
      </c>
      <c r="F288" s="93">
        <f t="shared" si="50"/>
        <v>136.07012244779648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108532.08</v>
      </c>
      <c r="E302" s="247">
        <v>113609.33</v>
      </c>
      <c r="F302" s="93">
        <f t="shared" si="50"/>
        <v>104.67810991920545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20" sqref="E120"/>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1560464.3</v>
      </c>
      <c r="E114" s="81">
        <f t="shared" si="22"/>
        <v>2078536.24</v>
      </c>
      <c r="F114" s="63">
        <f t="shared" si="1"/>
        <v>133.19985852928517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1560464.3</v>
      </c>
      <c r="E118" s="81">
        <f t="shared" si="24"/>
        <v>2078536.24</v>
      </c>
      <c r="F118" s="63">
        <f t="shared" si="1"/>
        <v>133.19985852928517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1560464.3</v>
      </c>
      <c r="E120" s="249">
        <v>2078536.24</v>
      </c>
      <c r="F120" s="63">
        <f t="shared" si="1"/>
        <v>133.19985852928517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1560464.3</v>
      </c>
      <c r="E141" s="106">
        <f t="shared" si="28"/>
        <v>2078536.24</v>
      </c>
      <c r="F141" s="82">
        <f t="shared" si="1"/>
        <v>133.19985852928517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C25" sqref="C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41302.559999999998</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41302.559999999998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41302.559999999998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41302.559999999998</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4" workbookViewId="0">
      <selection activeCell="D31" sqref="D31"/>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231831.04000000001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2086327.96</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7733.89</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1951582.84</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1732192.05</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216516.71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2816.25</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57.83</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127011.23</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2002706.2199999997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2524.21</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1873170.7799999998</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1709166.52</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161304.35999999999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2699.9</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127011.23</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315452.78000000026</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315452.78000000003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113609.33</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201843.45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1"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16939</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2025-01-30T07:41:49Z</cp:lastPrinted>
  <dcterms:created xsi:type="dcterms:W3CDTF">2022-04-01T05:14:30Z</dcterms:created>
  <dcterms:modified xsi:type="dcterms:W3CDTF">2025-01-30T07:43:09Z</dcterms:modified>
</cp:coreProperties>
</file>